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'Sheet1'!$A$1:$H$180</definedName>
  </definedNames>
  <calcPr fullCalcOnLoad="1"/>
</workbook>
</file>

<file path=xl/sharedStrings.xml><?xml version="1.0" encoding="utf-8"?>
<sst xmlns="http://schemas.openxmlformats.org/spreadsheetml/2006/main" count="199" uniqueCount="77">
  <si>
    <t>№</t>
  </si>
  <si>
    <t>Дейност</t>
  </si>
  <si>
    <t xml:space="preserve">Помещения в сгради </t>
  </si>
  <si>
    <t>Терени за стоп.нужди</t>
  </si>
  <si>
    <t>І зона</t>
  </si>
  <si>
    <t>ІІ зона</t>
  </si>
  <si>
    <t>ІІІ зона</t>
  </si>
  <si>
    <t xml:space="preserve">І зона </t>
  </si>
  <si>
    <t>І.</t>
  </si>
  <si>
    <t>ТЪРГОВИЯ</t>
  </si>
  <si>
    <t>1.</t>
  </si>
  <si>
    <t>Продажба на хранителни продукти</t>
  </si>
  <si>
    <t>2.</t>
  </si>
  <si>
    <t>Продажба на промишлени стоки</t>
  </si>
  <si>
    <t>3.</t>
  </si>
  <si>
    <t>Продажба на плодове и зеленчуци</t>
  </si>
  <si>
    <t>4.</t>
  </si>
  <si>
    <t>Продажба на луксозни стоки, алкохолни напитки, цигари, парфюми и др.</t>
  </si>
  <si>
    <t>5.</t>
  </si>
  <si>
    <t>Смесени магазини</t>
  </si>
  <si>
    <t>6.</t>
  </si>
  <si>
    <t>Производство и търговия с хляб, хлебни и сладкарски изделия</t>
  </si>
  <si>
    <t>7.</t>
  </si>
  <si>
    <t>Продажба на ядки, фъстъци, семки и сироп</t>
  </si>
  <si>
    <t>8.</t>
  </si>
  <si>
    <t>Продажба на цветя</t>
  </si>
  <si>
    <t>9.</t>
  </si>
  <si>
    <t>Продажба на лекарства и билки /аптека/</t>
  </si>
  <si>
    <t>10.</t>
  </si>
  <si>
    <t>Продажба на вестници, списания, книги и ученически пособия</t>
  </si>
  <si>
    <t>ІІ.</t>
  </si>
  <si>
    <t>ОБЩЕСТВЕНО ХРАНЕНЕ</t>
  </si>
  <si>
    <t xml:space="preserve">Бързи закуски, пицарии, закусвални </t>
  </si>
  <si>
    <t xml:space="preserve">2. </t>
  </si>
  <si>
    <t>Заведения без алкохол, кафе - сладкарници</t>
  </si>
  <si>
    <t>Заведения с употреба на алкохол</t>
  </si>
  <si>
    <t>Барове и нощни заведения</t>
  </si>
  <si>
    <t>ІІІ.</t>
  </si>
  <si>
    <t>ПРОИЗВОДСТВЕНИ ДЕЙНОСТИ И УСЛУГИ</t>
  </si>
  <si>
    <t xml:space="preserve">Битови </t>
  </si>
  <si>
    <t>Административно - правни и нотариални</t>
  </si>
  <si>
    <t>Педагогически</t>
  </si>
  <si>
    <t>Проектантски, програмни</t>
  </si>
  <si>
    <t>Всестранни</t>
  </si>
  <si>
    <t>ІV.</t>
  </si>
  <si>
    <t>ДРУГИ</t>
  </si>
  <si>
    <t>Забавни игри - електронни, спортни и стрелбища</t>
  </si>
  <si>
    <t>Забавни игри - за деца</t>
  </si>
  <si>
    <t>Административни /офиси/</t>
  </si>
  <si>
    <t>Складове</t>
  </si>
  <si>
    <t>Банкови, валутни, застрахователни, борсови и др. дейности от финансов характер</t>
  </si>
  <si>
    <t>Дейности с идеална цел /синдикални и общ. организации, сдружения и др.</t>
  </si>
  <si>
    <t>Обществени тоалетни</t>
  </si>
  <si>
    <t>Производствени дейности</t>
  </si>
  <si>
    <t>Производство и търговия с изделия от благородни метали</t>
  </si>
  <si>
    <t>Поставяне на автомати за топли напитки, безалкохолни напитки, пакетирани стоки и други подобни</t>
  </si>
  <si>
    <t>актуализиран през 2012г.</t>
  </si>
  <si>
    <t>11.</t>
  </si>
  <si>
    <t>Поставяне на антени и съоръжения на мобилни оператори</t>
  </si>
  <si>
    <t>12.</t>
  </si>
  <si>
    <t>Поставяне на външни стълбища към офиси и магазини</t>
  </si>
  <si>
    <t>13.</t>
  </si>
  <si>
    <t xml:space="preserve">Помещения в сгради и терени общинска собственост, с предназначение за здравни заведения </t>
  </si>
  <si>
    <t>Поставяне на банкомат  /АТМ устройство/</t>
  </si>
  <si>
    <t>14.</t>
  </si>
  <si>
    <t>I и II категория</t>
  </si>
  <si>
    <t>III         категория</t>
  </si>
  <si>
    <t>IV категория</t>
  </si>
  <si>
    <t>V категория</t>
  </si>
  <si>
    <t xml:space="preserve">Парцели извън регулация за земеделски нужди - годишен размер на наема на дка </t>
  </si>
  <si>
    <t xml:space="preserve"> годишен размер на наема на дка</t>
  </si>
  <si>
    <t>Парцели в регулация за земеделски нужди</t>
  </si>
  <si>
    <t>VI, VII, VIII                       категория</t>
  </si>
  <si>
    <t>актуализиран през 2013г.</t>
  </si>
  <si>
    <t>актуализиран през 2013г. с ДДС</t>
  </si>
  <si>
    <r>
      <t xml:space="preserve">                                                                                            </t>
    </r>
    <r>
      <rPr>
        <b/>
        <sz val="8"/>
        <rFont val="Arial"/>
        <family val="2"/>
      </rPr>
      <t xml:space="preserve"> Проект!      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Тарифа за определяне на месечната наемна цена за 1 кв.м. полезна площ при предоставяне на недвижими имоти (помещения и прилежащите им терени)                                                                                в община Дулово</t>
    </r>
  </si>
  <si>
    <r>
      <t>Забележка</t>
    </r>
    <r>
      <rPr>
        <sz val="9"/>
        <rFont val="Arial"/>
        <family val="2"/>
      </rPr>
      <t>:</t>
    </r>
    <r>
      <rPr>
        <b/>
        <sz val="9"/>
        <rFont val="Arial"/>
        <family val="2"/>
      </rPr>
      <t xml:space="preserve">Началният размер на наема за селищата с население над 500 жители се определя, като за обект във втора зона, с изключение на селата Черник, Правда и Окорш, за които в Наредбата за определяне на базисния месечен наем за предоставяне под наем на имоти - общинска собственост са определени І-ва и ІІ - ра зона. Началният размер на наема за селищата с население под 500 жители /Козяк, Скала, Върбино, Прохлада, П. Таслаково и Орешене/ се определя, като за обект във втора зона и се намалява с 30 на сто. </t>
    </r>
  </si>
</sst>
</file>

<file path=xl/styles.xml><?xml version="1.0" encoding="utf-8"?>
<styleSheet xmlns="http://schemas.openxmlformats.org/spreadsheetml/2006/main">
  <numFmts count="2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3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2" xfId="0" applyBorder="1" applyAlignment="1">
      <alignment horizontal="left"/>
    </xf>
    <xf numFmtId="2" fontId="0" fillId="0" borderId="5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2" fontId="0" fillId="0" borderId="3" xfId="0" applyNumberFormat="1" applyBorder="1" applyAlignment="1">
      <alignment horizontal="right"/>
    </xf>
    <xf numFmtId="2" fontId="1" fillId="0" borderId="5" xfId="0" applyNumberFormat="1" applyFont="1" applyBorder="1" applyAlignment="1">
      <alignment/>
    </xf>
    <xf numFmtId="2" fontId="1" fillId="0" borderId="3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5" xfId="0" applyBorder="1" applyAlignment="1">
      <alignment horizontal="center" vertical="center"/>
    </xf>
    <xf numFmtId="2" fontId="1" fillId="0" borderId="2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7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0" fillId="0" borderId="3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workbookViewId="0" topLeftCell="A1">
      <selection activeCell="J161" sqref="J161"/>
    </sheetView>
  </sheetViews>
  <sheetFormatPr defaultColWidth="9.140625" defaultRowHeight="12.75"/>
  <cols>
    <col min="1" max="1" width="3.421875" style="27" customWidth="1"/>
    <col min="2" max="2" width="30.8515625" style="0" customWidth="1"/>
    <col min="3" max="3" width="8.8515625" style="0" customWidth="1"/>
    <col min="4" max="4" width="9.00390625" style="0" customWidth="1"/>
    <col min="5" max="5" width="8.8515625" style="0" customWidth="1"/>
    <col min="8" max="8" width="7.8515625" style="0" customWidth="1"/>
  </cols>
  <sheetData>
    <row r="1" spans="1:8" ht="12.75" customHeight="1">
      <c r="A1" s="52" t="s">
        <v>75</v>
      </c>
      <c r="B1" s="52"/>
      <c r="C1" s="52"/>
      <c r="D1" s="52"/>
      <c r="E1" s="52"/>
      <c r="F1" s="52"/>
      <c r="G1" s="52"/>
      <c r="H1" s="52"/>
    </row>
    <row r="2" spans="1:8" ht="12.75" customHeight="1">
      <c r="A2" s="52"/>
      <c r="B2" s="52"/>
      <c r="C2" s="52"/>
      <c r="D2" s="52"/>
      <c r="E2" s="52"/>
      <c r="F2" s="52"/>
      <c r="G2" s="52"/>
      <c r="H2" s="52"/>
    </row>
    <row r="3" spans="1:8" ht="12.75" customHeight="1">
      <c r="A3" s="52"/>
      <c r="B3" s="52"/>
      <c r="C3" s="52"/>
      <c r="D3" s="52"/>
      <c r="E3" s="52"/>
      <c r="F3" s="52"/>
      <c r="G3" s="52"/>
      <c r="H3" s="52"/>
    </row>
    <row r="4" spans="1:8" ht="10.5" customHeight="1">
      <c r="A4" s="52"/>
      <c r="B4" s="52"/>
      <c r="C4" s="52"/>
      <c r="D4" s="52"/>
      <c r="E4" s="52"/>
      <c r="F4" s="52"/>
      <c r="G4" s="52"/>
      <c r="H4" s="52"/>
    </row>
    <row r="5" spans="1:8" ht="14.25" customHeight="1">
      <c r="A5" s="52"/>
      <c r="B5" s="52"/>
      <c r="C5" s="52"/>
      <c r="D5" s="52"/>
      <c r="E5" s="52"/>
      <c r="F5" s="52"/>
      <c r="G5" s="52"/>
      <c r="H5" s="52"/>
    </row>
    <row r="6" spans="1:8" ht="12.75">
      <c r="A6" s="65" t="s">
        <v>0</v>
      </c>
      <c r="B6" s="67" t="s">
        <v>1</v>
      </c>
      <c r="C6" s="67" t="s">
        <v>2</v>
      </c>
      <c r="D6" s="67"/>
      <c r="E6" s="67"/>
      <c r="F6" s="67" t="s">
        <v>3</v>
      </c>
      <c r="G6" s="67"/>
      <c r="H6" s="67"/>
    </row>
    <row r="7" spans="1:8" ht="12.75">
      <c r="A7" s="66"/>
      <c r="B7" s="67"/>
      <c r="C7" s="4" t="s">
        <v>4</v>
      </c>
      <c r="D7" s="4" t="s">
        <v>5</v>
      </c>
      <c r="E7" s="4" t="s">
        <v>6</v>
      </c>
      <c r="F7" s="4" t="s">
        <v>7</v>
      </c>
      <c r="G7" s="4" t="s">
        <v>5</v>
      </c>
      <c r="H7" s="4" t="s">
        <v>6</v>
      </c>
    </row>
    <row r="8" spans="1:8" ht="12.75">
      <c r="A8" s="25" t="s">
        <v>8</v>
      </c>
      <c r="B8" s="68" t="s">
        <v>9</v>
      </c>
      <c r="C8" s="69"/>
      <c r="D8" s="69"/>
      <c r="E8" s="69"/>
      <c r="F8" s="69"/>
      <c r="G8" s="69"/>
      <c r="H8" s="70"/>
    </row>
    <row r="9" spans="1:8" ht="12.75">
      <c r="A9" s="49" t="s">
        <v>10</v>
      </c>
      <c r="B9" s="23" t="s">
        <v>11</v>
      </c>
      <c r="C9" s="23"/>
      <c r="D9" s="23"/>
      <c r="E9" s="23"/>
      <c r="F9" s="23"/>
      <c r="G9" s="23"/>
      <c r="H9" s="23"/>
    </row>
    <row r="10" spans="1:8" ht="12.75">
      <c r="A10" s="50"/>
      <c r="B10" s="18" t="s">
        <v>56</v>
      </c>
      <c r="C10" s="12">
        <v>4.08</v>
      </c>
      <c r="D10" s="12">
        <v>3.04</v>
      </c>
      <c r="E10" s="12">
        <v>2.52</v>
      </c>
      <c r="F10" s="12">
        <v>2.05</v>
      </c>
      <c r="G10" s="12">
        <v>1.58</v>
      </c>
      <c r="H10" s="12">
        <v>1.31</v>
      </c>
    </row>
    <row r="11" spans="1:8" ht="12.75">
      <c r="A11" s="50"/>
      <c r="B11" s="19" t="s">
        <v>73</v>
      </c>
      <c r="C11" s="5">
        <f aca="true" t="shared" si="0" ref="C11:H11">(C10*4.2%)+C10</f>
        <v>4.25136</v>
      </c>
      <c r="D11" s="5">
        <f t="shared" si="0"/>
        <v>3.16768</v>
      </c>
      <c r="E11" s="5">
        <f t="shared" si="0"/>
        <v>2.62584</v>
      </c>
      <c r="F11" s="5">
        <f t="shared" si="0"/>
        <v>2.1361</v>
      </c>
      <c r="G11" s="5">
        <f t="shared" si="0"/>
        <v>1.64636</v>
      </c>
      <c r="H11" s="5">
        <f t="shared" si="0"/>
        <v>1.3650200000000001</v>
      </c>
    </row>
    <row r="12" spans="1:8" ht="12.75">
      <c r="A12" s="51"/>
      <c r="B12" s="19" t="s">
        <v>74</v>
      </c>
      <c r="C12" s="5">
        <f aca="true" t="shared" si="1" ref="C12:H12">((C10*4.2%)+C10)*1.2</f>
        <v>5.1016319999999995</v>
      </c>
      <c r="D12" s="5">
        <f t="shared" si="1"/>
        <v>3.8012159999999997</v>
      </c>
      <c r="E12" s="5">
        <f t="shared" si="1"/>
        <v>3.151008</v>
      </c>
      <c r="F12" s="5">
        <f t="shared" si="1"/>
        <v>2.5633199999999996</v>
      </c>
      <c r="G12" s="5">
        <f t="shared" si="1"/>
        <v>1.975632</v>
      </c>
      <c r="H12" s="5">
        <f t="shared" si="1"/>
        <v>1.6380240000000001</v>
      </c>
    </row>
    <row r="13" spans="1:8" ht="12.75">
      <c r="A13" s="49" t="s">
        <v>12</v>
      </c>
      <c r="B13" s="23" t="s">
        <v>13</v>
      </c>
      <c r="C13" s="3"/>
      <c r="D13" s="3"/>
      <c r="E13" s="3"/>
      <c r="F13" s="3"/>
      <c r="G13" s="3"/>
      <c r="H13" s="3"/>
    </row>
    <row r="14" spans="1:8" ht="12.75">
      <c r="A14" s="50"/>
      <c r="B14" s="18" t="s">
        <v>56</v>
      </c>
      <c r="C14" s="12">
        <v>4.08</v>
      </c>
      <c r="D14" s="12">
        <v>3.04</v>
      </c>
      <c r="E14" s="12">
        <v>2.52</v>
      </c>
      <c r="F14" s="12">
        <v>2.05</v>
      </c>
      <c r="G14" s="12">
        <v>1.58</v>
      </c>
      <c r="H14" s="12">
        <v>1.31</v>
      </c>
    </row>
    <row r="15" spans="1:8" ht="12.75">
      <c r="A15" s="50"/>
      <c r="B15" s="19" t="s">
        <v>73</v>
      </c>
      <c r="C15" s="5">
        <f aca="true" t="shared" si="2" ref="C15:H15">(C14*4.2)/100+C14</f>
        <v>4.25136</v>
      </c>
      <c r="D15" s="5">
        <f t="shared" si="2"/>
        <v>3.16768</v>
      </c>
      <c r="E15" s="5">
        <f t="shared" si="2"/>
        <v>2.62584</v>
      </c>
      <c r="F15" s="5">
        <f t="shared" si="2"/>
        <v>2.1361</v>
      </c>
      <c r="G15" s="5">
        <f t="shared" si="2"/>
        <v>1.64636</v>
      </c>
      <c r="H15" s="5">
        <f t="shared" si="2"/>
        <v>1.3650200000000001</v>
      </c>
    </row>
    <row r="16" spans="1:8" ht="12.75">
      <c r="A16" s="51"/>
      <c r="B16" s="19" t="s">
        <v>74</v>
      </c>
      <c r="C16" s="5">
        <f aca="true" t="shared" si="3" ref="C16:H16">((C14*4.2)/100+C14)*1.2</f>
        <v>5.1016319999999995</v>
      </c>
      <c r="D16" s="5">
        <f t="shared" si="3"/>
        <v>3.8012159999999997</v>
      </c>
      <c r="E16" s="5">
        <f t="shared" si="3"/>
        <v>3.151008</v>
      </c>
      <c r="F16" s="5">
        <f t="shared" si="3"/>
        <v>2.5633199999999996</v>
      </c>
      <c r="G16" s="5">
        <f t="shared" si="3"/>
        <v>1.975632</v>
      </c>
      <c r="H16" s="5">
        <f t="shared" si="3"/>
        <v>1.6380240000000001</v>
      </c>
    </row>
    <row r="17" spans="1:8" ht="12.75">
      <c r="A17" s="49" t="s">
        <v>14</v>
      </c>
      <c r="B17" s="2" t="s">
        <v>15</v>
      </c>
      <c r="C17" s="6"/>
      <c r="D17" s="6"/>
      <c r="E17" s="6"/>
      <c r="F17" s="6"/>
      <c r="G17" s="6"/>
      <c r="H17" s="7"/>
    </row>
    <row r="18" spans="1:8" ht="12.75">
      <c r="A18" s="50"/>
      <c r="B18" s="18" t="s">
        <v>56</v>
      </c>
      <c r="C18" s="12">
        <v>4.08</v>
      </c>
      <c r="D18" s="12">
        <v>3.04</v>
      </c>
      <c r="E18" s="12">
        <v>2.52</v>
      </c>
      <c r="F18" s="12">
        <v>2.05</v>
      </c>
      <c r="G18" s="12">
        <v>1.58</v>
      </c>
      <c r="H18" s="12">
        <v>1.31</v>
      </c>
    </row>
    <row r="19" spans="1:8" ht="12.75">
      <c r="A19" s="50"/>
      <c r="B19" s="19" t="s">
        <v>73</v>
      </c>
      <c r="C19" s="5">
        <f aca="true" t="shared" si="4" ref="C19:H19">(C18*4.2)/100+C18</f>
        <v>4.25136</v>
      </c>
      <c r="D19" s="5">
        <f t="shared" si="4"/>
        <v>3.16768</v>
      </c>
      <c r="E19" s="5">
        <f t="shared" si="4"/>
        <v>2.62584</v>
      </c>
      <c r="F19" s="5">
        <f t="shared" si="4"/>
        <v>2.1361</v>
      </c>
      <c r="G19" s="5">
        <f t="shared" si="4"/>
        <v>1.64636</v>
      </c>
      <c r="H19" s="5">
        <f t="shared" si="4"/>
        <v>1.3650200000000001</v>
      </c>
    </row>
    <row r="20" spans="1:8" ht="12.75">
      <c r="A20" s="51"/>
      <c r="B20" s="19" t="s">
        <v>74</v>
      </c>
      <c r="C20" s="5">
        <f aca="true" t="shared" si="5" ref="C20:H20">((C18*4.2)/100+C18)*1.2</f>
        <v>5.1016319999999995</v>
      </c>
      <c r="D20" s="5">
        <f t="shared" si="5"/>
        <v>3.8012159999999997</v>
      </c>
      <c r="E20" s="5">
        <f t="shared" si="5"/>
        <v>3.151008</v>
      </c>
      <c r="F20" s="5">
        <f t="shared" si="5"/>
        <v>2.5633199999999996</v>
      </c>
      <c r="G20" s="5">
        <f t="shared" si="5"/>
        <v>1.975632</v>
      </c>
      <c r="H20" s="5">
        <f t="shared" si="5"/>
        <v>1.6380240000000001</v>
      </c>
    </row>
    <row r="21" spans="1:8" ht="9" customHeight="1">
      <c r="A21" s="49" t="s">
        <v>16</v>
      </c>
      <c r="B21" s="59" t="s">
        <v>17</v>
      </c>
      <c r="C21" s="60"/>
      <c r="D21" s="60"/>
      <c r="E21" s="60"/>
      <c r="F21" s="60"/>
      <c r="G21" s="60"/>
      <c r="H21" s="61"/>
    </row>
    <row r="22" spans="1:8" ht="4.5" customHeight="1">
      <c r="A22" s="50"/>
      <c r="B22" s="62"/>
      <c r="C22" s="63"/>
      <c r="D22" s="63"/>
      <c r="E22" s="63"/>
      <c r="F22" s="63"/>
      <c r="G22" s="63"/>
      <c r="H22" s="64"/>
    </row>
    <row r="23" spans="1:8" ht="12.75">
      <c r="A23" s="50"/>
      <c r="B23" s="18" t="s">
        <v>56</v>
      </c>
      <c r="C23" s="12">
        <v>5.08</v>
      </c>
      <c r="D23" s="12">
        <v>4.08</v>
      </c>
      <c r="E23" s="12">
        <v>3.3</v>
      </c>
      <c r="F23" s="12">
        <v>3.04</v>
      </c>
      <c r="G23" s="12">
        <v>2.64</v>
      </c>
      <c r="H23" s="12">
        <v>2.12</v>
      </c>
    </row>
    <row r="24" spans="1:8" ht="12.75">
      <c r="A24" s="50"/>
      <c r="B24" s="19" t="s">
        <v>73</v>
      </c>
      <c r="C24" s="5">
        <f aca="true" t="shared" si="6" ref="C24:H24">(C23*4.2)/100+C23</f>
        <v>5.29336</v>
      </c>
      <c r="D24" s="5">
        <f t="shared" si="6"/>
        <v>4.25136</v>
      </c>
      <c r="E24" s="5">
        <f t="shared" si="6"/>
        <v>3.4385999999999997</v>
      </c>
      <c r="F24" s="5">
        <f t="shared" si="6"/>
        <v>3.16768</v>
      </c>
      <c r="G24" s="5">
        <f t="shared" si="6"/>
        <v>2.75088</v>
      </c>
      <c r="H24" s="5">
        <f t="shared" si="6"/>
        <v>2.2090400000000003</v>
      </c>
    </row>
    <row r="25" spans="1:8" ht="12.75">
      <c r="A25" s="51"/>
      <c r="B25" s="19" t="s">
        <v>74</v>
      </c>
      <c r="C25" s="5">
        <f aca="true" t="shared" si="7" ref="C25:H25">((C23*4.2)/100+C23)*1.2</f>
        <v>6.3520319999999995</v>
      </c>
      <c r="D25" s="5">
        <f t="shared" si="7"/>
        <v>5.1016319999999995</v>
      </c>
      <c r="E25" s="5">
        <f t="shared" si="7"/>
        <v>4.12632</v>
      </c>
      <c r="F25" s="5">
        <f t="shared" si="7"/>
        <v>3.8012159999999997</v>
      </c>
      <c r="G25" s="5">
        <f t="shared" si="7"/>
        <v>3.301056</v>
      </c>
      <c r="H25" s="5">
        <f t="shared" si="7"/>
        <v>2.6508480000000003</v>
      </c>
    </row>
    <row r="26" spans="1:8" ht="12.75">
      <c r="A26" s="49" t="s">
        <v>18</v>
      </c>
      <c r="B26" s="8" t="s">
        <v>19</v>
      </c>
      <c r="C26" s="6"/>
      <c r="D26" s="6"/>
      <c r="E26" s="6"/>
      <c r="F26" s="6"/>
      <c r="G26" s="6"/>
      <c r="H26" s="7"/>
    </row>
    <row r="27" spans="1:8" ht="12.75">
      <c r="A27" s="50"/>
      <c r="B27" s="18" t="s">
        <v>56</v>
      </c>
      <c r="C27" s="12">
        <v>5.08</v>
      </c>
      <c r="D27" s="12">
        <v>4.08</v>
      </c>
      <c r="E27" s="12">
        <v>3.3</v>
      </c>
      <c r="F27" s="12">
        <v>3.04</v>
      </c>
      <c r="G27" s="12">
        <v>2.64</v>
      </c>
      <c r="H27" s="12">
        <v>2.12</v>
      </c>
    </row>
    <row r="28" spans="1:8" ht="12.75">
      <c r="A28" s="50"/>
      <c r="B28" s="20" t="s">
        <v>73</v>
      </c>
      <c r="C28" s="5">
        <f aca="true" t="shared" si="8" ref="C28:H28">(C27*4.2)/100+C27</f>
        <v>5.29336</v>
      </c>
      <c r="D28" s="5">
        <f t="shared" si="8"/>
        <v>4.25136</v>
      </c>
      <c r="E28" s="5">
        <f t="shared" si="8"/>
        <v>3.4385999999999997</v>
      </c>
      <c r="F28" s="5">
        <f t="shared" si="8"/>
        <v>3.16768</v>
      </c>
      <c r="G28" s="5">
        <f t="shared" si="8"/>
        <v>2.75088</v>
      </c>
      <c r="H28" s="5">
        <f t="shared" si="8"/>
        <v>2.2090400000000003</v>
      </c>
    </row>
    <row r="29" spans="1:8" ht="12.75">
      <c r="A29" s="51"/>
      <c r="B29" s="19" t="s">
        <v>74</v>
      </c>
      <c r="C29" s="5">
        <f aca="true" t="shared" si="9" ref="C29:H29">((C27*4.2)/100+C27)*1.2</f>
        <v>6.3520319999999995</v>
      </c>
      <c r="D29" s="5">
        <f t="shared" si="9"/>
        <v>5.1016319999999995</v>
      </c>
      <c r="E29" s="5">
        <f t="shared" si="9"/>
        <v>4.12632</v>
      </c>
      <c r="F29" s="5">
        <f t="shared" si="9"/>
        <v>3.8012159999999997</v>
      </c>
      <c r="G29" s="5">
        <f t="shared" si="9"/>
        <v>3.301056</v>
      </c>
      <c r="H29" s="5">
        <f t="shared" si="9"/>
        <v>2.6508480000000003</v>
      </c>
    </row>
    <row r="30" spans="1:8" ht="9" customHeight="1">
      <c r="A30" s="49" t="s">
        <v>20</v>
      </c>
      <c r="B30" s="53" t="s">
        <v>21</v>
      </c>
      <c r="C30" s="54"/>
      <c r="D30" s="54"/>
      <c r="E30" s="54"/>
      <c r="F30" s="54"/>
      <c r="G30" s="54"/>
      <c r="H30" s="55"/>
    </row>
    <row r="31" spans="1:8" ht="6.75" customHeight="1">
      <c r="A31" s="50"/>
      <c r="B31" s="56"/>
      <c r="C31" s="57"/>
      <c r="D31" s="57"/>
      <c r="E31" s="57"/>
      <c r="F31" s="57"/>
      <c r="G31" s="57"/>
      <c r="H31" s="58"/>
    </row>
    <row r="32" spans="1:8" ht="12.75">
      <c r="A32" s="50"/>
      <c r="B32" s="18" t="s">
        <v>56</v>
      </c>
      <c r="C32" s="12">
        <v>2.05</v>
      </c>
      <c r="D32" s="12">
        <v>1.58</v>
      </c>
      <c r="E32" s="12">
        <v>1.31</v>
      </c>
      <c r="F32" s="12">
        <v>1.05</v>
      </c>
      <c r="G32" s="12">
        <v>0.62</v>
      </c>
      <c r="H32" s="12">
        <v>0.52</v>
      </c>
    </row>
    <row r="33" spans="1:8" ht="12.75">
      <c r="A33" s="50"/>
      <c r="B33" s="20" t="s">
        <v>73</v>
      </c>
      <c r="C33" s="5">
        <f aca="true" t="shared" si="10" ref="C33:H33">(C32*4.2)/100+C32</f>
        <v>2.1361</v>
      </c>
      <c r="D33" s="5">
        <f t="shared" si="10"/>
        <v>1.64636</v>
      </c>
      <c r="E33" s="5">
        <f t="shared" si="10"/>
        <v>1.3650200000000001</v>
      </c>
      <c r="F33" s="5">
        <f t="shared" si="10"/>
        <v>1.0941</v>
      </c>
      <c r="G33" s="5">
        <f t="shared" si="10"/>
        <v>0.64604</v>
      </c>
      <c r="H33" s="5">
        <f t="shared" si="10"/>
        <v>0.54184</v>
      </c>
    </row>
    <row r="34" spans="1:8" ht="12.75">
      <c r="A34" s="51"/>
      <c r="B34" s="19" t="s">
        <v>74</v>
      </c>
      <c r="C34" s="5">
        <f aca="true" t="shared" si="11" ref="C34:H34">((C32*4.2)/100+C32)*1.2</f>
        <v>2.5633199999999996</v>
      </c>
      <c r="D34" s="5">
        <f t="shared" si="11"/>
        <v>1.975632</v>
      </c>
      <c r="E34" s="5">
        <f t="shared" si="11"/>
        <v>1.6380240000000001</v>
      </c>
      <c r="F34" s="5">
        <f t="shared" si="11"/>
        <v>1.31292</v>
      </c>
      <c r="G34" s="5">
        <f t="shared" si="11"/>
        <v>0.7752479999999999</v>
      </c>
      <c r="H34" s="5">
        <f t="shared" si="11"/>
        <v>0.650208</v>
      </c>
    </row>
    <row r="35" spans="1:8" ht="12.75">
      <c r="A35" s="49" t="s">
        <v>22</v>
      </c>
      <c r="B35" s="53" t="s">
        <v>23</v>
      </c>
      <c r="C35" s="54"/>
      <c r="D35" s="54"/>
      <c r="E35" s="54"/>
      <c r="F35" s="54"/>
      <c r="G35" s="54"/>
      <c r="H35" s="55"/>
    </row>
    <row r="36" spans="1:8" ht="2.25" customHeight="1">
      <c r="A36" s="50"/>
      <c r="B36" s="56"/>
      <c r="C36" s="57"/>
      <c r="D36" s="57"/>
      <c r="E36" s="57"/>
      <c r="F36" s="57"/>
      <c r="G36" s="57"/>
      <c r="H36" s="58"/>
    </row>
    <row r="37" spans="1:8" ht="12.75">
      <c r="A37" s="50"/>
      <c r="B37" s="18" t="s">
        <v>56</v>
      </c>
      <c r="C37" s="12">
        <v>4.08</v>
      </c>
      <c r="D37" s="12">
        <v>3.04</v>
      </c>
      <c r="E37" s="12">
        <v>2.52</v>
      </c>
      <c r="F37" s="12">
        <v>2.05</v>
      </c>
      <c r="G37" s="12">
        <v>1.58</v>
      </c>
      <c r="H37" s="12">
        <v>1.31</v>
      </c>
    </row>
    <row r="38" spans="1:8" ht="12.75">
      <c r="A38" s="50"/>
      <c r="B38" s="20" t="s">
        <v>73</v>
      </c>
      <c r="C38" s="5">
        <f aca="true" t="shared" si="12" ref="C38:H38">(C37*4.2)/100+C37</f>
        <v>4.25136</v>
      </c>
      <c r="D38" s="5">
        <f t="shared" si="12"/>
        <v>3.16768</v>
      </c>
      <c r="E38" s="5">
        <f t="shared" si="12"/>
        <v>2.62584</v>
      </c>
      <c r="F38" s="5">
        <f t="shared" si="12"/>
        <v>2.1361</v>
      </c>
      <c r="G38" s="5">
        <f t="shared" si="12"/>
        <v>1.64636</v>
      </c>
      <c r="H38" s="5">
        <f t="shared" si="12"/>
        <v>1.3650200000000001</v>
      </c>
    </row>
    <row r="39" spans="1:8" ht="12.75">
      <c r="A39" s="51"/>
      <c r="B39" s="19" t="s">
        <v>74</v>
      </c>
      <c r="C39" s="5">
        <f aca="true" t="shared" si="13" ref="C39:H39">((C37*4.2)/100+C37)*1.2</f>
        <v>5.1016319999999995</v>
      </c>
      <c r="D39" s="5">
        <f t="shared" si="13"/>
        <v>3.8012159999999997</v>
      </c>
      <c r="E39" s="5">
        <f t="shared" si="13"/>
        <v>3.151008</v>
      </c>
      <c r="F39" s="5">
        <f t="shared" si="13"/>
        <v>2.5633199999999996</v>
      </c>
      <c r="G39" s="5">
        <f t="shared" si="13"/>
        <v>1.975632</v>
      </c>
      <c r="H39" s="5">
        <f t="shared" si="13"/>
        <v>1.6380240000000001</v>
      </c>
    </row>
    <row r="40" spans="1:8" ht="12.75">
      <c r="A40" s="49" t="s">
        <v>24</v>
      </c>
      <c r="B40" s="8" t="s">
        <v>25</v>
      </c>
      <c r="C40" s="71"/>
      <c r="D40" s="71"/>
      <c r="E40" s="71"/>
      <c r="F40" s="71"/>
      <c r="G40" s="71"/>
      <c r="H40" s="72"/>
    </row>
    <row r="41" spans="1:8" ht="12.75">
      <c r="A41" s="50"/>
      <c r="B41" s="18" t="s">
        <v>56</v>
      </c>
      <c r="C41" s="12">
        <v>3.04</v>
      </c>
      <c r="D41" s="12">
        <v>2.05</v>
      </c>
      <c r="E41" s="12">
        <v>1.58</v>
      </c>
      <c r="F41" s="12">
        <v>2.05</v>
      </c>
      <c r="G41" s="12">
        <v>1.58</v>
      </c>
      <c r="H41" s="12">
        <v>1.31</v>
      </c>
    </row>
    <row r="42" spans="1:8" ht="12.75">
      <c r="A42" s="50"/>
      <c r="B42" s="20" t="s">
        <v>73</v>
      </c>
      <c r="C42" s="5">
        <f aca="true" t="shared" si="14" ref="C42:H42">(C41*4.2)/100+C41</f>
        <v>3.16768</v>
      </c>
      <c r="D42" s="5">
        <f t="shared" si="14"/>
        <v>2.1361</v>
      </c>
      <c r="E42" s="5">
        <f t="shared" si="14"/>
        <v>1.64636</v>
      </c>
      <c r="F42" s="5">
        <f t="shared" si="14"/>
        <v>2.1361</v>
      </c>
      <c r="G42" s="5">
        <f t="shared" si="14"/>
        <v>1.64636</v>
      </c>
      <c r="H42" s="5">
        <f t="shared" si="14"/>
        <v>1.3650200000000001</v>
      </c>
    </row>
    <row r="43" spans="1:8" ht="12.75">
      <c r="A43" s="51"/>
      <c r="B43" s="19" t="s">
        <v>74</v>
      </c>
      <c r="C43" s="5">
        <f aca="true" t="shared" si="15" ref="C43:H43">((C41*4.2)/100+C41)*1.2</f>
        <v>3.8012159999999997</v>
      </c>
      <c r="D43" s="5">
        <f t="shared" si="15"/>
        <v>2.5633199999999996</v>
      </c>
      <c r="E43" s="5">
        <f t="shared" si="15"/>
        <v>1.975632</v>
      </c>
      <c r="F43" s="5">
        <f t="shared" si="15"/>
        <v>2.5633199999999996</v>
      </c>
      <c r="G43" s="5">
        <f t="shared" si="15"/>
        <v>1.975632</v>
      </c>
      <c r="H43" s="5">
        <f t="shared" si="15"/>
        <v>1.6380240000000001</v>
      </c>
    </row>
    <row r="44" spans="1:8" ht="12.75">
      <c r="A44" s="49" t="s">
        <v>26</v>
      </c>
      <c r="B44" s="2" t="s">
        <v>27</v>
      </c>
      <c r="C44" s="6"/>
      <c r="D44" s="6"/>
      <c r="E44" s="6"/>
      <c r="F44" s="6"/>
      <c r="G44" s="6"/>
      <c r="H44" s="7"/>
    </row>
    <row r="45" spans="1:8" ht="12.75">
      <c r="A45" s="50"/>
      <c r="B45" s="18" t="s">
        <v>56</v>
      </c>
      <c r="C45" s="12">
        <v>5.08</v>
      </c>
      <c r="D45" s="12">
        <v>4.08</v>
      </c>
      <c r="E45" s="12">
        <v>3.3</v>
      </c>
      <c r="F45" s="12">
        <v>0</v>
      </c>
      <c r="G45" s="12">
        <v>0</v>
      </c>
      <c r="H45" s="12">
        <v>0</v>
      </c>
    </row>
    <row r="46" spans="1:8" ht="12.75">
      <c r="A46" s="50"/>
      <c r="B46" s="20" t="s">
        <v>73</v>
      </c>
      <c r="C46" s="5">
        <f>(C45*4.2)/100+C45</f>
        <v>5.29336</v>
      </c>
      <c r="D46" s="5">
        <f>(D45*4.2)/100+D45</f>
        <v>4.25136</v>
      </c>
      <c r="E46" s="5">
        <f>(E45*4.2)/100+E45</f>
        <v>3.4385999999999997</v>
      </c>
      <c r="F46" s="5">
        <f>(F45*2.8)/100+F45</f>
        <v>0</v>
      </c>
      <c r="G46" s="5">
        <f>(G45*2.8)/100+G45</f>
        <v>0</v>
      </c>
      <c r="H46" s="5">
        <f>(H45*2.8)/100+H45</f>
        <v>0</v>
      </c>
    </row>
    <row r="47" spans="1:8" ht="12.75">
      <c r="A47" s="51"/>
      <c r="B47" s="19" t="s">
        <v>74</v>
      </c>
      <c r="C47" s="5">
        <f>((C45*4.2)/100+C45)*1.2</f>
        <v>6.3520319999999995</v>
      </c>
      <c r="D47" s="5">
        <f>((D45*4.2)/100+D45)*1.2</f>
        <v>5.1016319999999995</v>
      </c>
      <c r="E47" s="5">
        <f>((E45*4.2)/100+E45)*1.2</f>
        <v>4.12632</v>
      </c>
      <c r="F47" s="5">
        <f>((F45*2.8)/100+F45)*1.2</f>
        <v>0</v>
      </c>
      <c r="G47" s="5">
        <f>((G45*2.8)/100+G45)*1.2</f>
        <v>0</v>
      </c>
      <c r="H47" s="5">
        <f>((H45*2.8)/100+H45)*1.2</f>
        <v>0</v>
      </c>
    </row>
    <row r="48" spans="1:8" ht="12.75">
      <c r="A48" s="49" t="s">
        <v>28</v>
      </c>
      <c r="B48" s="2" t="s">
        <v>29</v>
      </c>
      <c r="C48" s="6"/>
      <c r="D48" s="6"/>
      <c r="E48" s="6"/>
      <c r="F48" s="6"/>
      <c r="G48" s="6"/>
      <c r="H48" s="7"/>
    </row>
    <row r="49" spans="1:8" ht="12.75">
      <c r="A49" s="50"/>
      <c r="B49" s="18" t="s">
        <v>56</v>
      </c>
      <c r="C49" s="12">
        <v>2.05</v>
      </c>
      <c r="D49" s="12">
        <v>1.58</v>
      </c>
      <c r="E49" s="12">
        <v>1.31</v>
      </c>
      <c r="F49" s="12">
        <v>1.05</v>
      </c>
      <c r="G49" s="12">
        <v>0.62</v>
      </c>
      <c r="H49" s="12">
        <v>0.52</v>
      </c>
    </row>
    <row r="50" spans="1:8" ht="12.75">
      <c r="A50" s="50"/>
      <c r="B50" s="19" t="s">
        <v>73</v>
      </c>
      <c r="C50" s="5">
        <f aca="true" t="shared" si="16" ref="C50:H50">(C49*4.2)/100+C49</f>
        <v>2.1361</v>
      </c>
      <c r="D50" s="5">
        <f t="shared" si="16"/>
        <v>1.64636</v>
      </c>
      <c r="E50" s="5">
        <f t="shared" si="16"/>
        <v>1.3650200000000001</v>
      </c>
      <c r="F50" s="5">
        <f t="shared" si="16"/>
        <v>1.0941</v>
      </c>
      <c r="G50" s="5">
        <f t="shared" si="16"/>
        <v>0.64604</v>
      </c>
      <c r="H50" s="5">
        <f t="shared" si="16"/>
        <v>0.54184</v>
      </c>
    </row>
    <row r="51" spans="1:8" ht="12.75">
      <c r="A51" s="51"/>
      <c r="B51" s="19" t="s">
        <v>74</v>
      </c>
      <c r="C51" s="5">
        <f aca="true" t="shared" si="17" ref="C51:H51">((C49*4.2)/100+C49)*1.2</f>
        <v>2.5633199999999996</v>
      </c>
      <c r="D51" s="5">
        <f t="shared" si="17"/>
        <v>1.975632</v>
      </c>
      <c r="E51" s="5">
        <f t="shared" si="17"/>
        <v>1.6380240000000001</v>
      </c>
      <c r="F51" s="5">
        <f t="shared" si="17"/>
        <v>1.31292</v>
      </c>
      <c r="G51" s="5">
        <f t="shared" si="17"/>
        <v>0.7752479999999999</v>
      </c>
      <c r="H51" s="5">
        <f t="shared" si="17"/>
        <v>0.650208</v>
      </c>
    </row>
    <row r="52" spans="1:8" ht="12.75">
      <c r="A52" s="26" t="s">
        <v>30</v>
      </c>
      <c r="B52" s="68" t="s">
        <v>31</v>
      </c>
      <c r="C52" s="69"/>
      <c r="D52" s="69"/>
      <c r="E52" s="69"/>
      <c r="F52" s="69"/>
      <c r="G52" s="69"/>
      <c r="H52" s="70"/>
    </row>
    <row r="53" spans="1:8" ht="12.75">
      <c r="A53" s="48" t="s">
        <v>10</v>
      </c>
      <c r="B53" s="42" t="s">
        <v>32</v>
      </c>
      <c r="C53" s="42"/>
      <c r="D53" s="42"/>
      <c r="E53" s="42"/>
      <c r="F53" s="42"/>
      <c r="G53" s="42"/>
      <c r="H53" s="42"/>
    </row>
    <row r="54" spans="1:8" ht="12.75">
      <c r="A54" s="48"/>
      <c r="B54" s="18" t="s">
        <v>56</v>
      </c>
      <c r="C54" s="12">
        <v>3.04</v>
      </c>
      <c r="D54" s="12">
        <v>2.05</v>
      </c>
      <c r="E54" s="12">
        <v>1.58</v>
      </c>
      <c r="F54" s="12">
        <v>1.05</v>
      </c>
      <c r="G54" s="12">
        <v>0.62</v>
      </c>
      <c r="H54" s="12">
        <v>0.52</v>
      </c>
    </row>
    <row r="55" spans="1:8" ht="12.75">
      <c r="A55" s="48"/>
      <c r="B55" s="19" t="s">
        <v>73</v>
      </c>
      <c r="C55" s="5">
        <f aca="true" t="shared" si="18" ref="C55:H55">(C54*4.2)/100+C54</f>
        <v>3.16768</v>
      </c>
      <c r="D55" s="5">
        <f t="shared" si="18"/>
        <v>2.1361</v>
      </c>
      <c r="E55" s="5">
        <f t="shared" si="18"/>
        <v>1.64636</v>
      </c>
      <c r="F55" s="5">
        <f t="shared" si="18"/>
        <v>1.0941</v>
      </c>
      <c r="G55" s="5">
        <f t="shared" si="18"/>
        <v>0.64604</v>
      </c>
      <c r="H55" s="5">
        <f t="shared" si="18"/>
        <v>0.54184</v>
      </c>
    </row>
    <row r="56" spans="1:8" ht="12.75">
      <c r="A56" s="48"/>
      <c r="B56" s="19" t="s">
        <v>74</v>
      </c>
      <c r="C56" s="5">
        <f aca="true" t="shared" si="19" ref="C56:H56">((C54*4.2)/100+C54)*1.2</f>
        <v>3.8012159999999997</v>
      </c>
      <c r="D56" s="5">
        <f t="shared" si="19"/>
        <v>2.5633199999999996</v>
      </c>
      <c r="E56" s="5">
        <f t="shared" si="19"/>
        <v>1.975632</v>
      </c>
      <c r="F56" s="5">
        <f t="shared" si="19"/>
        <v>1.31292</v>
      </c>
      <c r="G56" s="5">
        <f t="shared" si="19"/>
        <v>0.7752479999999999</v>
      </c>
      <c r="H56" s="5">
        <f t="shared" si="19"/>
        <v>0.650208</v>
      </c>
    </row>
    <row r="57" spans="1:8" ht="12.75">
      <c r="A57" s="30"/>
      <c r="B57" s="24"/>
      <c r="C57" s="9"/>
      <c r="D57" s="9"/>
      <c r="E57" s="9"/>
      <c r="F57" s="9"/>
      <c r="G57" s="9"/>
      <c r="H57" s="9"/>
    </row>
    <row r="58" spans="1:8" ht="12.75">
      <c r="A58" s="30"/>
      <c r="B58" s="24"/>
      <c r="C58" s="9"/>
      <c r="D58" s="9"/>
      <c r="E58" s="9"/>
      <c r="F58" s="9"/>
      <c r="G58" s="9"/>
      <c r="H58" s="9"/>
    </row>
    <row r="59" spans="1:8" ht="12.75">
      <c r="A59" s="48" t="s">
        <v>33</v>
      </c>
      <c r="B59" s="73" t="s">
        <v>34</v>
      </c>
      <c r="C59" s="73"/>
      <c r="D59" s="73"/>
      <c r="E59" s="73"/>
      <c r="F59" s="73"/>
      <c r="G59" s="73"/>
      <c r="H59" s="73"/>
    </row>
    <row r="60" spans="1:8" ht="0.75" customHeight="1">
      <c r="A60" s="48"/>
      <c r="B60" s="73"/>
      <c r="C60" s="73"/>
      <c r="D60" s="73"/>
      <c r="E60" s="73"/>
      <c r="F60" s="73"/>
      <c r="G60" s="73"/>
      <c r="H60" s="73"/>
    </row>
    <row r="61" spans="1:8" ht="12.75">
      <c r="A61" s="48"/>
      <c r="B61" s="18" t="s">
        <v>56</v>
      </c>
      <c r="C61" s="12">
        <v>3.63</v>
      </c>
      <c r="D61" s="12">
        <v>2.64</v>
      </c>
      <c r="E61" s="12">
        <v>2.12</v>
      </c>
      <c r="F61" s="12">
        <v>2.05</v>
      </c>
      <c r="G61" s="12">
        <v>1.58</v>
      </c>
      <c r="H61" s="12">
        <v>1.31</v>
      </c>
    </row>
    <row r="62" spans="1:8" ht="12.75">
      <c r="A62" s="48"/>
      <c r="B62" s="19" t="s">
        <v>73</v>
      </c>
      <c r="C62" s="5">
        <f aca="true" t="shared" si="20" ref="C62:H62">(C61*4.2)/100+C61</f>
        <v>3.78246</v>
      </c>
      <c r="D62" s="5">
        <f t="shared" si="20"/>
        <v>2.75088</v>
      </c>
      <c r="E62" s="5">
        <f t="shared" si="20"/>
        <v>2.2090400000000003</v>
      </c>
      <c r="F62" s="5">
        <f t="shared" si="20"/>
        <v>2.1361</v>
      </c>
      <c r="G62" s="5">
        <f t="shared" si="20"/>
        <v>1.64636</v>
      </c>
      <c r="H62" s="5">
        <f t="shared" si="20"/>
        <v>1.3650200000000001</v>
      </c>
    </row>
    <row r="63" spans="1:8" ht="12.75">
      <c r="A63" s="48"/>
      <c r="B63" s="19" t="s">
        <v>74</v>
      </c>
      <c r="C63" s="5">
        <f aca="true" t="shared" si="21" ref="C63:H63">((C61*4.2)/100+C61)*1.2</f>
        <v>4.538952</v>
      </c>
      <c r="D63" s="5">
        <f t="shared" si="21"/>
        <v>3.301056</v>
      </c>
      <c r="E63" s="5">
        <f t="shared" si="21"/>
        <v>2.6508480000000003</v>
      </c>
      <c r="F63" s="5">
        <f t="shared" si="21"/>
        <v>2.5633199999999996</v>
      </c>
      <c r="G63" s="5">
        <f t="shared" si="21"/>
        <v>1.975632</v>
      </c>
      <c r="H63" s="5">
        <f t="shared" si="21"/>
        <v>1.6380240000000001</v>
      </c>
    </row>
    <row r="64" spans="1:8" ht="12.75">
      <c r="A64" s="49" t="s">
        <v>14</v>
      </c>
      <c r="B64" s="43" t="s">
        <v>35</v>
      </c>
      <c r="C64" s="44"/>
      <c r="D64" s="44"/>
      <c r="E64" s="44"/>
      <c r="F64" s="44"/>
      <c r="G64" s="44"/>
      <c r="H64" s="41"/>
    </row>
    <row r="65" spans="1:8" ht="12.75">
      <c r="A65" s="50"/>
      <c r="B65" s="18" t="s">
        <v>56</v>
      </c>
      <c r="C65" s="12">
        <v>4.35</v>
      </c>
      <c r="D65" s="12">
        <v>4.08</v>
      </c>
      <c r="E65" s="12">
        <v>3.3</v>
      </c>
      <c r="F65" s="12">
        <v>2.05</v>
      </c>
      <c r="G65" s="12">
        <v>1.58</v>
      </c>
      <c r="H65" s="12">
        <v>1.31</v>
      </c>
    </row>
    <row r="66" spans="1:8" ht="12.75">
      <c r="A66" s="50"/>
      <c r="B66" s="20" t="s">
        <v>73</v>
      </c>
      <c r="C66" s="5">
        <f aca="true" t="shared" si="22" ref="C66:H66">(C65*4.2)/100+C65</f>
        <v>4.532699999999999</v>
      </c>
      <c r="D66" s="5">
        <f t="shared" si="22"/>
        <v>4.25136</v>
      </c>
      <c r="E66" s="5">
        <f t="shared" si="22"/>
        <v>3.4385999999999997</v>
      </c>
      <c r="F66" s="5">
        <f t="shared" si="22"/>
        <v>2.1361</v>
      </c>
      <c r="G66" s="5">
        <f t="shared" si="22"/>
        <v>1.64636</v>
      </c>
      <c r="H66" s="5">
        <f t="shared" si="22"/>
        <v>1.3650200000000001</v>
      </c>
    </row>
    <row r="67" spans="1:8" ht="12.75">
      <c r="A67" s="51"/>
      <c r="B67" s="19" t="s">
        <v>74</v>
      </c>
      <c r="C67" s="5">
        <f aca="true" t="shared" si="23" ref="C67:H67">((C65*4.2)/100+C65)*1.2</f>
        <v>5.439239999999999</v>
      </c>
      <c r="D67" s="5">
        <f t="shared" si="23"/>
        <v>5.1016319999999995</v>
      </c>
      <c r="E67" s="5">
        <f t="shared" si="23"/>
        <v>4.12632</v>
      </c>
      <c r="F67" s="5">
        <f t="shared" si="23"/>
        <v>2.5633199999999996</v>
      </c>
      <c r="G67" s="5">
        <f t="shared" si="23"/>
        <v>1.975632</v>
      </c>
      <c r="H67" s="5">
        <f t="shared" si="23"/>
        <v>1.6380240000000001</v>
      </c>
    </row>
    <row r="68" spans="1:8" ht="12.75">
      <c r="A68" s="48" t="s">
        <v>16</v>
      </c>
      <c r="B68" s="8" t="s">
        <v>36</v>
      </c>
      <c r="C68" s="6"/>
      <c r="D68" s="6"/>
      <c r="E68" s="6"/>
      <c r="F68" s="6"/>
      <c r="G68" s="6"/>
      <c r="H68" s="7"/>
    </row>
    <row r="69" spans="1:8" ht="12.75">
      <c r="A69" s="48"/>
      <c r="B69" s="18" t="s">
        <v>56</v>
      </c>
      <c r="C69" s="12">
        <v>5.08</v>
      </c>
      <c r="D69" s="12">
        <v>4.08</v>
      </c>
      <c r="E69" s="12">
        <v>3.3</v>
      </c>
      <c r="F69" s="12">
        <v>2.05</v>
      </c>
      <c r="G69" s="12">
        <v>1.58</v>
      </c>
      <c r="H69" s="12">
        <v>1.31</v>
      </c>
    </row>
    <row r="70" spans="1:8" ht="12.75">
      <c r="A70" s="48"/>
      <c r="B70" s="19" t="s">
        <v>73</v>
      </c>
      <c r="C70" s="5">
        <f aca="true" t="shared" si="24" ref="C70:H70">(C69*4.2)/100+C69</f>
        <v>5.29336</v>
      </c>
      <c r="D70" s="5">
        <f t="shared" si="24"/>
        <v>4.25136</v>
      </c>
      <c r="E70" s="5">
        <f t="shared" si="24"/>
        <v>3.4385999999999997</v>
      </c>
      <c r="F70" s="5">
        <f t="shared" si="24"/>
        <v>2.1361</v>
      </c>
      <c r="G70" s="5">
        <f t="shared" si="24"/>
        <v>1.64636</v>
      </c>
      <c r="H70" s="5">
        <f t="shared" si="24"/>
        <v>1.3650200000000001</v>
      </c>
    </row>
    <row r="71" spans="1:8" ht="12.75">
      <c r="A71" s="48"/>
      <c r="B71" s="19" t="s">
        <v>74</v>
      </c>
      <c r="C71" s="5">
        <f aca="true" t="shared" si="25" ref="C71:H71">((C69*4.2)/100+C69)*1.2</f>
        <v>6.3520319999999995</v>
      </c>
      <c r="D71" s="5">
        <f t="shared" si="25"/>
        <v>5.1016319999999995</v>
      </c>
      <c r="E71" s="5">
        <f t="shared" si="25"/>
        <v>4.12632</v>
      </c>
      <c r="F71" s="5">
        <f t="shared" si="25"/>
        <v>2.5633199999999996</v>
      </c>
      <c r="G71" s="5">
        <f t="shared" si="25"/>
        <v>1.975632</v>
      </c>
      <c r="H71" s="5">
        <f t="shared" si="25"/>
        <v>1.6380240000000001</v>
      </c>
    </row>
    <row r="72" spans="1:8" ht="12.75">
      <c r="A72" s="80" t="s">
        <v>37</v>
      </c>
      <c r="B72" s="74" t="s">
        <v>38</v>
      </c>
      <c r="C72" s="75"/>
      <c r="D72" s="75"/>
      <c r="E72" s="75"/>
      <c r="F72" s="75"/>
      <c r="G72" s="75"/>
      <c r="H72" s="76"/>
    </row>
    <row r="73" spans="1:8" ht="5.25" customHeight="1">
      <c r="A73" s="81"/>
      <c r="B73" s="77"/>
      <c r="C73" s="78"/>
      <c r="D73" s="78"/>
      <c r="E73" s="78"/>
      <c r="F73" s="78"/>
      <c r="G73" s="78"/>
      <c r="H73" s="79"/>
    </row>
    <row r="74" spans="1:8" ht="12.75">
      <c r="A74" s="49" t="s">
        <v>10</v>
      </c>
      <c r="B74" s="16" t="s">
        <v>39</v>
      </c>
      <c r="C74" s="82"/>
      <c r="D74" s="82"/>
      <c r="E74" s="82"/>
      <c r="F74" s="82"/>
      <c r="G74" s="82"/>
      <c r="H74" s="83"/>
    </row>
    <row r="75" spans="1:8" ht="12.75">
      <c r="A75" s="50"/>
      <c r="B75" s="18" t="s">
        <v>56</v>
      </c>
      <c r="C75" s="12">
        <v>2.05</v>
      </c>
      <c r="D75" s="12">
        <v>1.05</v>
      </c>
      <c r="E75" s="12">
        <v>0.78</v>
      </c>
      <c r="F75" s="12">
        <v>1.05</v>
      </c>
      <c r="G75" s="12">
        <v>0.62</v>
      </c>
      <c r="H75" s="12">
        <v>0.52</v>
      </c>
    </row>
    <row r="76" spans="1:8" ht="12.75">
      <c r="A76" s="50"/>
      <c r="B76" s="20" t="s">
        <v>73</v>
      </c>
      <c r="C76" s="5">
        <f aca="true" t="shared" si="26" ref="C76:H76">(C75*4.2)/100+C75</f>
        <v>2.1361</v>
      </c>
      <c r="D76" s="5">
        <f t="shared" si="26"/>
        <v>1.0941</v>
      </c>
      <c r="E76" s="5">
        <f t="shared" si="26"/>
        <v>0.81276</v>
      </c>
      <c r="F76" s="5">
        <f t="shared" si="26"/>
        <v>1.0941</v>
      </c>
      <c r="G76" s="5">
        <f t="shared" si="26"/>
        <v>0.64604</v>
      </c>
      <c r="H76" s="5">
        <f t="shared" si="26"/>
        <v>0.54184</v>
      </c>
    </row>
    <row r="77" spans="1:8" ht="12.75">
      <c r="A77" s="51"/>
      <c r="B77" s="19" t="s">
        <v>74</v>
      </c>
      <c r="C77" s="5">
        <f aca="true" t="shared" si="27" ref="C77:H77">((C75*4.2)/100+C75)*1.2</f>
        <v>2.5633199999999996</v>
      </c>
      <c r="D77" s="5">
        <f t="shared" si="27"/>
        <v>1.31292</v>
      </c>
      <c r="E77" s="5">
        <f t="shared" si="27"/>
        <v>0.975312</v>
      </c>
      <c r="F77" s="5">
        <f t="shared" si="27"/>
        <v>1.31292</v>
      </c>
      <c r="G77" s="5">
        <f t="shared" si="27"/>
        <v>0.7752479999999999</v>
      </c>
      <c r="H77" s="5">
        <f t="shared" si="27"/>
        <v>0.650208</v>
      </c>
    </row>
    <row r="78" spans="1:8" ht="12.75">
      <c r="A78" s="49" t="s">
        <v>12</v>
      </c>
      <c r="B78" s="53" t="s">
        <v>54</v>
      </c>
      <c r="C78" s="54"/>
      <c r="D78" s="54"/>
      <c r="E78" s="54"/>
      <c r="F78" s="54"/>
      <c r="G78" s="54"/>
      <c r="H78" s="55"/>
    </row>
    <row r="79" spans="1:8" ht="4.5" customHeight="1">
      <c r="A79" s="50"/>
      <c r="B79" s="56"/>
      <c r="C79" s="57"/>
      <c r="D79" s="57"/>
      <c r="E79" s="57"/>
      <c r="F79" s="57"/>
      <c r="G79" s="57"/>
      <c r="H79" s="58"/>
    </row>
    <row r="80" spans="1:8" ht="12.75">
      <c r="A80" s="50"/>
      <c r="B80" s="18" t="s">
        <v>56</v>
      </c>
      <c r="C80" s="12">
        <v>8.58</v>
      </c>
      <c r="D80" s="12">
        <v>7.6</v>
      </c>
      <c r="E80" s="12">
        <v>6.07</v>
      </c>
      <c r="F80" s="12">
        <v>2.05</v>
      </c>
      <c r="G80" s="12">
        <v>1.58</v>
      </c>
      <c r="H80" s="12">
        <v>1.31</v>
      </c>
    </row>
    <row r="81" spans="1:8" ht="12.75">
      <c r="A81" s="50"/>
      <c r="B81" s="20" t="s">
        <v>73</v>
      </c>
      <c r="C81" s="5">
        <f aca="true" t="shared" si="28" ref="C81:H81">(C80*4.2)/100+C80</f>
        <v>8.94036</v>
      </c>
      <c r="D81" s="5">
        <f t="shared" si="28"/>
        <v>7.9192</v>
      </c>
      <c r="E81" s="5">
        <f t="shared" si="28"/>
        <v>6.324940000000001</v>
      </c>
      <c r="F81" s="5">
        <f t="shared" si="28"/>
        <v>2.1361</v>
      </c>
      <c r="G81" s="5">
        <f t="shared" si="28"/>
        <v>1.64636</v>
      </c>
      <c r="H81" s="5">
        <f t="shared" si="28"/>
        <v>1.3650200000000001</v>
      </c>
    </row>
    <row r="82" spans="1:8" ht="12.75">
      <c r="A82" s="51"/>
      <c r="B82" s="19" t="s">
        <v>74</v>
      </c>
      <c r="C82" s="5">
        <f aca="true" t="shared" si="29" ref="C82:H82">((C80*4.2)/100+C80)*1.2</f>
        <v>10.728432</v>
      </c>
      <c r="D82" s="5">
        <f t="shared" si="29"/>
        <v>9.50304</v>
      </c>
      <c r="E82" s="5">
        <f t="shared" si="29"/>
        <v>7.5899280000000005</v>
      </c>
      <c r="F82" s="5">
        <f t="shared" si="29"/>
        <v>2.5633199999999996</v>
      </c>
      <c r="G82" s="5">
        <f t="shared" si="29"/>
        <v>1.975632</v>
      </c>
      <c r="H82" s="5">
        <f t="shared" si="29"/>
        <v>1.6380240000000001</v>
      </c>
    </row>
    <row r="83" spans="1:8" ht="12.75">
      <c r="A83" s="49" t="s">
        <v>14</v>
      </c>
      <c r="B83" s="2" t="s">
        <v>40</v>
      </c>
      <c r="C83" s="1"/>
      <c r="D83" s="6"/>
      <c r="E83" s="6"/>
      <c r="F83" s="6"/>
      <c r="G83" s="6"/>
      <c r="H83" s="7"/>
    </row>
    <row r="84" spans="1:8" ht="12.75">
      <c r="A84" s="50"/>
      <c r="B84" s="18" t="s">
        <v>56</v>
      </c>
      <c r="C84" s="12">
        <v>5.08</v>
      </c>
      <c r="D84" s="12">
        <v>4.08</v>
      </c>
      <c r="E84" s="12">
        <v>3.3</v>
      </c>
      <c r="F84" s="12">
        <v>0</v>
      </c>
      <c r="G84" s="12">
        <v>0</v>
      </c>
      <c r="H84" s="12">
        <v>0</v>
      </c>
    </row>
    <row r="85" spans="1:8" ht="12.75">
      <c r="A85" s="50"/>
      <c r="B85" s="20" t="s">
        <v>73</v>
      </c>
      <c r="C85" s="5">
        <f>(C84*4.2)/100+C84</f>
        <v>5.29336</v>
      </c>
      <c r="D85" s="5">
        <f>(D84*4.2)/100+D84</f>
        <v>4.25136</v>
      </c>
      <c r="E85" s="5">
        <f>(E84*4.2)/100+E84</f>
        <v>3.4385999999999997</v>
      </c>
      <c r="F85" s="5">
        <f>(F84*2.8)/100+F84</f>
        <v>0</v>
      </c>
      <c r="G85" s="5">
        <f>(G84*2.8)/100+G84</f>
        <v>0</v>
      </c>
      <c r="H85" s="5">
        <f>(H84*2.8)/100+H84</f>
        <v>0</v>
      </c>
    </row>
    <row r="86" spans="1:8" ht="12.75">
      <c r="A86" s="51"/>
      <c r="B86" s="19" t="s">
        <v>74</v>
      </c>
      <c r="C86" s="5">
        <f>((C84*4.2)/100+C84)*1.2</f>
        <v>6.3520319999999995</v>
      </c>
      <c r="D86" s="5">
        <f>((D84*4.2)/100+D84)*1.2</f>
        <v>5.1016319999999995</v>
      </c>
      <c r="E86" s="5">
        <f>((E84*4.2)/100+E84)*1.2</f>
        <v>4.12632</v>
      </c>
      <c r="F86" s="5">
        <f>((F84*2.8)/100+F84)*1.2</f>
        <v>0</v>
      </c>
      <c r="G86" s="5">
        <f>((G84*2.8)/100+G84)*1.2</f>
        <v>0</v>
      </c>
      <c r="H86" s="5">
        <f>((H84*2.8)/100+H84)*1.2</f>
        <v>0</v>
      </c>
    </row>
    <row r="87" spans="1:8" ht="12.75">
      <c r="A87" s="49" t="s">
        <v>16</v>
      </c>
      <c r="B87" s="8" t="s">
        <v>41</v>
      </c>
      <c r="C87" s="6"/>
      <c r="D87" s="6"/>
      <c r="E87" s="6"/>
      <c r="F87" s="6"/>
      <c r="G87" s="6"/>
      <c r="H87" s="7"/>
    </row>
    <row r="88" spans="1:8" ht="12.75">
      <c r="A88" s="50"/>
      <c r="B88" s="18" t="s">
        <v>56</v>
      </c>
      <c r="C88" s="12">
        <v>2.05</v>
      </c>
      <c r="D88" s="12">
        <v>1.05</v>
      </c>
      <c r="E88" s="12">
        <v>0.78</v>
      </c>
      <c r="F88" s="12">
        <v>1.05</v>
      </c>
      <c r="G88" s="12">
        <v>0.62</v>
      </c>
      <c r="H88" s="12">
        <v>0.52</v>
      </c>
    </row>
    <row r="89" spans="1:8" ht="12.75">
      <c r="A89" s="50"/>
      <c r="B89" s="20" t="s">
        <v>73</v>
      </c>
      <c r="C89" s="5">
        <f aca="true" t="shared" si="30" ref="C89:H89">(C88*4.2)/100+C88</f>
        <v>2.1361</v>
      </c>
      <c r="D89" s="5">
        <f t="shared" si="30"/>
        <v>1.0941</v>
      </c>
      <c r="E89" s="5">
        <f t="shared" si="30"/>
        <v>0.81276</v>
      </c>
      <c r="F89" s="5">
        <f t="shared" si="30"/>
        <v>1.0941</v>
      </c>
      <c r="G89" s="5">
        <f t="shared" si="30"/>
        <v>0.64604</v>
      </c>
      <c r="H89" s="5">
        <f t="shared" si="30"/>
        <v>0.54184</v>
      </c>
    </row>
    <row r="90" spans="1:8" ht="12.75">
      <c r="A90" s="51"/>
      <c r="B90" s="19" t="s">
        <v>74</v>
      </c>
      <c r="C90" s="5">
        <f aca="true" t="shared" si="31" ref="C90:H90">((C88*4.2)/100+C88)*1.2</f>
        <v>2.5633199999999996</v>
      </c>
      <c r="D90" s="5">
        <f t="shared" si="31"/>
        <v>1.31292</v>
      </c>
      <c r="E90" s="5">
        <f t="shared" si="31"/>
        <v>0.975312</v>
      </c>
      <c r="F90" s="5">
        <f t="shared" si="31"/>
        <v>1.31292</v>
      </c>
      <c r="G90" s="5">
        <f t="shared" si="31"/>
        <v>0.7752479999999999</v>
      </c>
      <c r="H90" s="5">
        <f t="shared" si="31"/>
        <v>0.650208</v>
      </c>
    </row>
    <row r="91" spans="1:8" ht="12.75">
      <c r="A91" s="49" t="s">
        <v>18</v>
      </c>
      <c r="B91" s="8" t="s">
        <v>42</v>
      </c>
      <c r="C91" s="10"/>
      <c r="D91" s="10"/>
      <c r="E91" s="10"/>
      <c r="F91" s="10"/>
      <c r="G91" s="10"/>
      <c r="H91" s="11"/>
    </row>
    <row r="92" spans="1:8" ht="12.75">
      <c r="A92" s="50"/>
      <c r="B92" s="18" t="s">
        <v>56</v>
      </c>
      <c r="C92" s="12">
        <v>4.08</v>
      </c>
      <c r="D92" s="12">
        <v>3.04</v>
      </c>
      <c r="E92" s="12">
        <v>2.52</v>
      </c>
      <c r="F92" s="12">
        <v>1.05</v>
      </c>
      <c r="G92" s="12">
        <v>0.62</v>
      </c>
      <c r="H92" s="12">
        <v>0.52</v>
      </c>
    </row>
    <row r="93" spans="1:8" ht="12.75">
      <c r="A93" s="50"/>
      <c r="B93" s="20" t="s">
        <v>73</v>
      </c>
      <c r="C93" s="5">
        <f aca="true" t="shared" si="32" ref="C93:H93">(C92*4.2)/100+C92</f>
        <v>4.25136</v>
      </c>
      <c r="D93" s="5">
        <f t="shared" si="32"/>
        <v>3.16768</v>
      </c>
      <c r="E93" s="5">
        <f t="shared" si="32"/>
        <v>2.62584</v>
      </c>
      <c r="F93" s="5">
        <f t="shared" si="32"/>
        <v>1.0941</v>
      </c>
      <c r="G93" s="5">
        <f t="shared" si="32"/>
        <v>0.64604</v>
      </c>
      <c r="H93" s="5">
        <f t="shared" si="32"/>
        <v>0.54184</v>
      </c>
    </row>
    <row r="94" spans="1:8" ht="12.75">
      <c r="A94" s="51"/>
      <c r="B94" s="19" t="s">
        <v>74</v>
      </c>
      <c r="C94" s="5">
        <f aca="true" t="shared" si="33" ref="C94:H94">((C92*4.2)/100+C92)*1.2</f>
        <v>5.1016319999999995</v>
      </c>
      <c r="D94" s="5">
        <f t="shared" si="33"/>
        <v>3.8012159999999997</v>
      </c>
      <c r="E94" s="5">
        <f t="shared" si="33"/>
        <v>3.151008</v>
      </c>
      <c r="F94" s="5">
        <f t="shared" si="33"/>
        <v>1.31292</v>
      </c>
      <c r="G94" s="5">
        <f t="shared" si="33"/>
        <v>0.7752479999999999</v>
      </c>
      <c r="H94" s="5">
        <f t="shared" si="33"/>
        <v>0.650208</v>
      </c>
    </row>
    <row r="95" spans="1:8" ht="12.75">
      <c r="A95" s="49" t="s">
        <v>20</v>
      </c>
      <c r="B95" s="28" t="s">
        <v>43</v>
      </c>
      <c r="C95" s="5"/>
      <c r="D95" s="5"/>
      <c r="E95" s="5"/>
      <c r="F95" s="5"/>
      <c r="G95" s="5"/>
      <c r="H95" s="5"/>
    </row>
    <row r="96" spans="1:8" ht="12.75">
      <c r="A96" s="50"/>
      <c r="B96" s="18" t="s">
        <v>56</v>
      </c>
      <c r="C96" s="12">
        <v>3.04</v>
      </c>
      <c r="D96" s="12">
        <v>2.05</v>
      </c>
      <c r="E96" s="12">
        <v>1.58</v>
      </c>
      <c r="F96" s="12">
        <v>2.05</v>
      </c>
      <c r="G96" s="12">
        <v>1.58</v>
      </c>
      <c r="H96" s="12">
        <v>1.31</v>
      </c>
    </row>
    <row r="97" spans="1:8" ht="12.75">
      <c r="A97" s="50"/>
      <c r="B97" s="20" t="s">
        <v>73</v>
      </c>
      <c r="C97" s="5">
        <f aca="true" t="shared" si="34" ref="C97:H97">(C96*4.2)/100+C96</f>
        <v>3.16768</v>
      </c>
      <c r="D97" s="5">
        <f t="shared" si="34"/>
        <v>2.1361</v>
      </c>
      <c r="E97" s="5">
        <f t="shared" si="34"/>
        <v>1.64636</v>
      </c>
      <c r="F97" s="5">
        <f t="shared" si="34"/>
        <v>2.1361</v>
      </c>
      <c r="G97" s="5">
        <f t="shared" si="34"/>
        <v>1.64636</v>
      </c>
      <c r="H97" s="5">
        <f t="shared" si="34"/>
        <v>1.3650200000000001</v>
      </c>
    </row>
    <row r="98" spans="1:8" ht="12.75">
      <c r="A98" s="51"/>
      <c r="B98" s="19" t="s">
        <v>74</v>
      </c>
      <c r="C98" s="5">
        <f aca="true" t="shared" si="35" ref="C98:H98">((C96*4.2)/100+C96)*1.2</f>
        <v>3.8012159999999997</v>
      </c>
      <c r="D98" s="5">
        <f t="shared" si="35"/>
        <v>2.5633199999999996</v>
      </c>
      <c r="E98" s="5">
        <f t="shared" si="35"/>
        <v>1.975632</v>
      </c>
      <c r="F98" s="5">
        <f t="shared" si="35"/>
        <v>2.5633199999999996</v>
      </c>
      <c r="G98" s="5">
        <f t="shared" si="35"/>
        <v>1.975632</v>
      </c>
      <c r="H98" s="5">
        <f t="shared" si="35"/>
        <v>1.6380240000000001</v>
      </c>
    </row>
    <row r="99" spans="1:8" ht="12.75">
      <c r="A99" s="45" t="s">
        <v>22</v>
      </c>
      <c r="B99" s="8" t="s">
        <v>53</v>
      </c>
      <c r="C99" s="6"/>
      <c r="D99" s="6"/>
      <c r="E99" s="6"/>
      <c r="F99" s="6"/>
      <c r="G99" s="6"/>
      <c r="H99" s="7"/>
    </row>
    <row r="100" spans="1:8" ht="12.75">
      <c r="A100" s="46"/>
      <c r="B100" s="18" t="s">
        <v>56</v>
      </c>
      <c r="C100" s="12">
        <v>1.58</v>
      </c>
      <c r="D100" s="12">
        <v>1.58</v>
      </c>
      <c r="E100" s="12">
        <v>1.31</v>
      </c>
      <c r="F100" s="12">
        <v>1.05</v>
      </c>
      <c r="G100" s="12">
        <v>1.05</v>
      </c>
      <c r="H100" s="12">
        <v>0.78</v>
      </c>
    </row>
    <row r="101" spans="1:8" ht="12.75">
      <c r="A101" s="46"/>
      <c r="B101" s="20" t="s">
        <v>73</v>
      </c>
      <c r="C101" s="5">
        <f aca="true" t="shared" si="36" ref="C101:H101">(C100*4.2)/100+C100</f>
        <v>1.64636</v>
      </c>
      <c r="D101" s="5">
        <f t="shared" si="36"/>
        <v>1.64636</v>
      </c>
      <c r="E101" s="5">
        <f t="shared" si="36"/>
        <v>1.3650200000000001</v>
      </c>
      <c r="F101" s="5">
        <f t="shared" si="36"/>
        <v>1.0941</v>
      </c>
      <c r="G101" s="5">
        <f t="shared" si="36"/>
        <v>1.0941</v>
      </c>
      <c r="H101" s="5">
        <f t="shared" si="36"/>
        <v>0.81276</v>
      </c>
    </row>
    <row r="102" spans="1:8" ht="12.75">
      <c r="A102" s="47"/>
      <c r="B102" s="19" t="s">
        <v>74</v>
      </c>
      <c r="C102" s="5">
        <f aca="true" t="shared" si="37" ref="C102:H102">((C100*4.2)/100+C100)*1.2</f>
        <v>1.975632</v>
      </c>
      <c r="D102" s="5">
        <f t="shared" si="37"/>
        <v>1.975632</v>
      </c>
      <c r="E102" s="5">
        <f t="shared" si="37"/>
        <v>1.6380240000000001</v>
      </c>
      <c r="F102" s="5">
        <f t="shared" si="37"/>
        <v>1.31292</v>
      </c>
      <c r="G102" s="5">
        <f t="shared" si="37"/>
        <v>1.31292</v>
      </c>
      <c r="H102" s="5">
        <f t="shared" si="37"/>
        <v>0.975312</v>
      </c>
    </row>
    <row r="103" spans="1:8" ht="12.75">
      <c r="A103" s="26" t="s">
        <v>44</v>
      </c>
      <c r="B103" s="68" t="s">
        <v>45</v>
      </c>
      <c r="C103" s="69"/>
      <c r="D103" s="69"/>
      <c r="E103" s="69"/>
      <c r="F103" s="69"/>
      <c r="G103" s="69"/>
      <c r="H103" s="70"/>
    </row>
    <row r="104" spans="1:8" ht="12.75">
      <c r="A104" s="49" t="s">
        <v>10</v>
      </c>
      <c r="B104" s="43" t="s">
        <v>46</v>
      </c>
      <c r="C104" s="44"/>
      <c r="D104" s="44"/>
      <c r="E104" s="44"/>
      <c r="F104" s="44"/>
      <c r="G104" s="44"/>
      <c r="H104" s="41"/>
    </row>
    <row r="105" spans="1:8" ht="12.75">
      <c r="A105" s="50"/>
      <c r="B105" s="18" t="s">
        <v>56</v>
      </c>
      <c r="C105" s="12">
        <v>6.15</v>
      </c>
      <c r="D105" s="12">
        <v>5.08</v>
      </c>
      <c r="E105" s="12">
        <v>4.08</v>
      </c>
      <c r="F105" s="12">
        <v>4.08</v>
      </c>
      <c r="G105" s="12">
        <v>3.63</v>
      </c>
      <c r="H105" s="12">
        <v>2.91</v>
      </c>
    </row>
    <row r="106" spans="1:8" ht="12.75">
      <c r="A106" s="50"/>
      <c r="B106" s="20" t="s">
        <v>73</v>
      </c>
      <c r="C106" s="5">
        <f aca="true" t="shared" si="38" ref="C106:H106">(C105*4.2)/100+C105</f>
        <v>6.4083000000000006</v>
      </c>
      <c r="D106" s="5">
        <f t="shared" si="38"/>
        <v>5.29336</v>
      </c>
      <c r="E106" s="5">
        <f t="shared" si="38"/>
        <v>4.25136</v>
      </c>
      <c r="F106" s="5">
        <f t="shared" si="38"/>
        <v>4.25136</v>
      </c>
      <c r="G106" s="5">
        <f t="shared" si="38"/>
        <v>3.78246</v>
      </c>
      <c r="H106" s="5">
        <f t="shared" si="38"/>
        <v>3.03222</v>
      </c>
    </row>
    <row r="107" spans="1:8" ht="12.75">
      <c r="A107" s="51"/>
      <c r="B107" s="19" t="s">
        <v>74</v>
      </c>
      <c r="C107" s="5">
        <f aca="true" t="shared" si="39" ref="C107:H107">((C105*4.2)/100+C105)*1.2</f>
        <v>7.68996</v>
      </c>
      <c r="D107" s="5">
        <f t="shared" si="39"/>
        <v>6.3520319999999995</v>
      </c>
      <c r="E107" s="5">
        <f t="shared" si="39"/>
        <v>5.1016319999999995</v>
      </c>
      <c r="F107" s="5">
        <f t="shared" si="39"/>
        <v>5.1016319999999995</v>
      </c>
      <c r="G107" s="5">
        <f t="shared" si="39"/>
        <v>4.538952</v>
      </c>
      <c r="H107" s="5">
        <f t="shared" si="39"/>
        <v>3.638664</v>
      </c>
    </row>
    <row r="108" spans="1:8" ht="12.75">
      <c r="A108" s="48" t="s">
        <v>12</v>
      </c>
      <c r="B108" s="13" t="s">
        <v>47</v>
      </c>
      <c r="C108" s="6"/>
      <c r="D108" s="6"/>
      <c r="E108" s="6"/>
      <c r="F108" s="6"/>
      <c r="G108" s="6"/>
      <c r="H108" s="7"/>
    </row>
    <row r="109" spans="1:8" ht="12.75">
      <c r="A109" s="48"/>
      <c r="B109" s="18" t="s">
        <v>56</v>
      </c>
      <c r="C109" s="12">
        <v>4.08</v>
      </c>
      <c r="D109" s="12">
        <v>3.04</v>
      </c>
      <c r="E109" s="12">
        <v>2.52</v>
      </c>
      <c r="F109" s="12">
        <v>2.05</v>
      </c>
      <c r="G109" s="15">
        <v>1.58</v>
      </c>
      <c r="H109" s="12">
        <v>1.31</v>
      </c>
    </row>
    <row r="110" spans="1:8" ht="12.75">
      <c r="A110" s="48"/>
      <c r="B110" s="20" t="s">
        <v>73</v>
      </c>
      <c r="C110" s="5">
        <f aca="true" t="shared" si="40" ref="C110:H110">(C109*4.2)/100+C109</f>
        <v>4.25136</v>
      </c>
      <c r="D110" s="5">
        <f t="shared" si="40"/>
        <v>3.16768</v>
      </c>
      <c r="E110" s="5">
        <f t="shared" si="40"/>
        <v>2.62584</v>
      </c>
      <c r="F110" s="5">
        <f t="shared" si="40"/>
        <v>2.1361</v>
      </c>
      <c r="G110" s="5">
        <f t="shared" si="40"/>
        <v>1.64636</v>
      </c>
      <c r="H110" s="5">
        <f t="shared" si="40"/>
        <v>1.3650200000000001</v>
      </c>
    </row>
    <row r="111" spans="1:8" ht="12.75">
      <c r="A111" s="48"/>
      <c r="B111" s="19" t="s">
        <v>74</v>
      </c>
      <c r="C111" s="5">
        <f aca="true" t="shared" si="41" ref="C111:H111">((C109*4.2)/100+C109)*1.2</f>
        <v>5.1016319999999995</v>
      </c>
      <c r="D111" s="5">
        <f t="shared" si="41"/>
        <v>3.8012159999999997</v>
      </c>
      <c r="E111" s="5">
        <f t="shared" si="41"/>
        <v>3.151008</v>
      </c>
      <c r="F111" s="5">
        <f t="shared" si="41"/>
        <v>2.5633199999999996</v>
      </c>
      <c r="G111" s="5">
        <f t="shared" si="41"/>
        <v>1.975632</v>
      </c>
      <c r="H111" s="5">
        <f t="shared" si="41"/>
        <v>1.6380240000000001</v>
      </c>
    </row>
    <row r="112" spans="1:8" ht="12.75">
      <c r="A112" s="48" t="s">
        <v>14</v>
      </c>
      <c r="B112" s="28" t="s">
        <v>48</v>
      </c>
      <c r="C112" s="3"/>
      <c r="D112" s="3"/>
      <c r="E112" s="3"/>
      <c r="F112" s="3"/>
      <c r="G112" s="3"/>
      <c r="H112" s="3"/>
    </row>
    <row r="113" spans="1:8" ht="12.75">
      <c r="A113" s="48"/>
      <c r="B113" s="18" t="s">
        <v>56</v>
      </c>
      <c r="C113" s="12">
        <v>4.08</v>
      </c>
      <c r="D113" s="12">
        <v>3.04</v>
      </c>
      <c r="E113" s="12">
        <v>2.52</v>
      </c>
      <c r="F113" s="12">
        <v>2.05</v>
      </c>
      <c r="G113" s="12">
        <v>1.58</v>
      </c>
      <c r="H113" s="12">
        <v>1.31</v>
      </c>
    </row>
    <row r="114" spans="1:8" ht="12.75">
      <c r="A114" s="48"/>
      <c r="B114" s="19" t="s">
        <v>73</v>
      </c>
      <c r="C114" s="5">
        <f aca="true" t="shared" si="42" ref="C114:H114">(C113*4.2)/100+C113</f>
        <v>4.25136</v>
      </c>
      <c r="D114" s="5">
        <f t="shared" si="42"/>
        <v>3.16768</v>
      </c>
      <c r="E114" s="5">
        <f t="shared" si="42"/>
        <v>2.62584</v>
      </c>
      <c r="F114" s="5">
        <f t="shared" si="42"/>
        <v>2.1361</v>
      </c>
      <c r="G114" s="5">
        <f t="shared" si="42"/>
        <v>1.64636</v>
      </c>
      <c r="H114" s="5">
        <f t="shared" si="42"/>
        <v>1.3650200000000001</v>
      </c>
    </row>
    <row r="115" spans="1:8" ht="12.75">
      <c r="A115" s="48"/>
      <c r="B115" s="19" t="s">
        <v>74</v>
      </c>
      <c r="C115" s="5">
        <f aca="true" t="shared" si="43" ref="C115:H115">((C113*4.2)/100+C113)*1.2</f>
        <v>5.1016319999999995</v>
      </c>
      <c r="D115" s="5">
        <f t="shared" si="43"/>
        <v>3.8012159999999997</v>
      </c>
      <c r="E115" s="5">
        <f t="shared" si="43"/>
        <v>3.151008</v>
      </c>
      <c r="F115" s="5">
        <f t="shared" si="43"/>
        <v>2.5633199999999996</v>
      </c>
      <c r="G115" s="5">
        <f t="shared" si="43"/>
        <v>1.975632</v>
      </c>
      <c r="H115" s="5">
        <f t="shared" si="43"/>
        <v>1.6380240000000001</v>
      </c>
    </row>
    <row r="116" spans="1:8" ht="12.75">
      <c r="A116" s="30"/>
      <c r="B116" s="24"/>
      <c r="C116" s="9"/>
      <c r="D116" s="9"/>
      <c r="E116" s="9"/>
      <c r="F116" s="9"/>
      <c r="G116" s="9"/>
      <c r="H116" s="9"/>
    </row>
    <row r="117" spans="1:8" ht="12.75">
      <c r="A117" s="48" t="s">
        <v>16</v>
      </c>
      <c r="B117" s="28" t="s">
        <v>49</v>
      </c>
      <c r="C117" s="3"/>
      <c r="D117" s="3"/>
      <c r="E117" s="3"/>
      <c r="F117" s="3"/>
      <c r="G117" s="3"/>
      <c r="H117" s="3"/>
    </row>
    <row r="118" spans="1:8" ht="12.75">
      <c r="A118" s="48"/>
      <c r="B118" s="18" t="s">
        <v>56</v>
      </c>
      <c r="C118" s="12">
        <v>1.05</v>
      </c>
      <c r="D118" s="12">
        <v>0.62</v>
      </c>
      <c r="E118" s="12">
        <v>0.52</v>
      </c>
      <c r="F118" s="12">
        <v>1.05</v>
      </c>
      <c r="G118" s="12">
        <v>0.62</v>
      </c>
      <c r="H118" s="12">
        <v>0.52</v>
      </c>
    </row>
    <row r="119" spans="1:8" ht="12.75">
      <c r="A119" s="48"/>
      <c r="B119" s="19" t="s">
        <v>73</v>
      </c>
      <c r="C119" s="5">
        <f aca="true" t="shared" si="44" ref="C119:H119">(C118*4.2)/100+C118</f>
        <v>1.0941</v>
      </c>
      <c r="D119" s="5">
        <f t="shared" si="44"/>
        <v>0.64604</v>
      </c>
      <c r="E119" s="5">
        <f t="shared" si="44"/>
        <v>0.54184</v>
      </c>
      <c r="F119" s="5">
        <f t="shared" si="44"/>
        <v>1.0941</v>
      </c>
      <c r="G119" s="5">
        <f t="shared" si="44"/>
        <v>0.64604</v>
      </c>
      <c r="H119" s="5">
        <f t="shared" si="44"/>
        <v>0.54184</v>
      </c>
    </row>
    <row r="120" spans="1:8" ht="12.75">
      <c r="A120" s="48"/>
      <c r="B120" s="19" t="s">
        <v>74</v>
      </c>
      <c r="C120" s="5">
        <f aca="true" t="shared" si="45" ref="C120:H120">((C118*4.2)/100+C118)*1.2</f>
        <v>1.31292</v>
      </c>
      <c r="D120" s="5">
        <f t="shared" si="45"/>
        <v>0.7752479999999999</v>
      </c>
      <c r="E120" s="5">
        <f t="shared" si="45"/>
        <v>0.650208</v>
      </c>
      <c r="F120" s="5">
        <f t="shared" si="45"/>
        <v>1.31292</v>
      </c>
      <c r="G120" s="5">
        <f t="shared" si="45"/>
        <v>0.7752479999999999</v>
      </c>
      <c r="H120" s="5">
        <f t="shared" si="45"/>
        <v>0.650208</v>
      </c>
    </row>
    <row r="121" spans="1:8" ht="12.75">
      <c r="A121" s="49" t="s">
        <v>18</v>
      </c>
      <c r="B121" s="59" t="s">
        <v>50</v>
      </c>
      <c r="C121" s="60"/>
      <c r="D121" s="60"/>
      <c r="E121" s="60"/>
      <c r="F121" s="60"/>
      <c r="G121" s="60"/>
      <c r="H121" s="61"/>
    </row>
    <row r="122" spans="1:8" ht="8.25" customHeight="1">
      <c r="A122" s="50"/>
      <c r="B122" s="88"/>
      <c r="C122" s="89"/>
      <c r="D122" s="89"/>
      <c r="E122" s="89"/>
      <c r="F122" s="89"/>
      <c r="G122" s="89"/>
      <c r="H122" s="90"/>
    </row>
    <row r="123" spans="1:8" ht="12.75" customHeight="1" hidden="1">
      <c r="A123" s="50"/>
      <c r="B123" s="62"/>
      <c r="C123" s="63"/>
      <c r="D123" s="63"/>
      <c r="E123" s="63"/>
      <c r="F123" s="63"/>
      <c r="G123" s="63"/>
      <c r="H123" s="64"/>
    </row>
    <row r="124" spans="1:8" ht="12.75">
      <c r="A124" s="50"/>
      <c r="B124" s="18" t="s">
        <v>56</v>
      </c>
      <c r="C124" s="14">
        <v>5.08</v>
      </c>
      <c r="D124" s="14">
        <v>4.08</v>
      </c>
      <c r="E124" s="14">
        <v>3.3</v>
      </c>
      <c r="F124" s="14">
        <v>0</v>
      </c>
      <c r="G124" s="14">
        <v>0</v>
      </c>
      <c r="H124" s="14">
        <v>0</v>
      </c>
    </row>
    <row r="125" spans="1:8" ht="12.75">
      <c r="A125" s="50"/>
      <c r="B125" s="20" t="s">
        <v>73</v>
      </c>
      <c r="C125" s="5">
        <f>(C124*4.2)/100+C124</f>
        <v>5.29336</v>
      </c>
      <c r="D125" s="5">
        <f>(D124*4.2)/100+D124</f>
        <v>4.25136</v>
      </c>
      <c r="E125" s="5">
        <f>(E124*4.2)/100+E124</f>
        <v>3.4385999999999997</v>
      </c>
      <c r="F125" s="5">
        <f>(F124*2.8)/100+F124</f>
        <v>0</v>
      </c>
      <c r="G125" s="5">
        <f>(G124*2.8)/100+G124</f>
        <v>0</v>
      </c>
      <c r="H125" s="5">
        <f>(H124*2.8)/100+H124</f>
        <v>0</v>
      </c>
    </row>
    <row r="126" spans="1:8" ht="12.75">
      <c r="A126" s="51"/>
      <c r="B126" s="19" t="s">
        <v>74</v>
      </c>
      <c r="C126" s="5">
        <f>((C124*4.2)/100+C124)*1.2</f>
        <v>6.3520319999999995</v>
      </c>
      <c r="D126" s="5">
        <f>((D124*4.2)/100+D124)*1.2</f>
        <v>5.1016319999999995</v>
      </c>
      <c r="E126" s="5">
        <f>((E124*4.2)/100+E124)*1.2</f>
        <v>4.12632</v>
      </c>
      <c r="F126" s="5">
        <f>((F124*2.8)/100+F124)*1.2</f>
        <v>0</v>
      </c>
      <c r="G126" s="5">
        <f>((G124*2.8)/100+G124)*1.2</f>
        <v>0</v>
      </c>
      <c r="H126" s="5">
        <f>((H124*2.8)/100+H124)*1.2</f>
        <v>0</v>
      </c>
    </row>
    <row r="127" spans="1:8" ht="12.75">
      <c r="A127" s="49" t="s">
        <v>20</v>
      </c>
      <c r="B127" s="53" t="s">
        <v>51</v>
      </c>
      <c r="C127" s="54"/>
      <c r="D127" s="54"/>
      <c r="E127" s="54"/>
      <c r="F127" s="54"/>
      <c r="G127" s="54"/>
      <c r="H127" s="55"/>
    </row>
    <row r="128" spans="1:8" ht="1.5" customHeight="1">
      <c r="A128" s="50"/>
      <c r="B128" s="56"/>
      <c r="C128" s="57"/>
      <c r="D128" s="57"/>
      <c r="E128" s="57"/>
      <c r="F128" s="57"/>
      <c r="G128" s="57"/>
      <c r="H128" s="58"/>
    </row>
    <row r="129" spans="1:8" ht="12.75">
      <c r="A129" s="50"/>
      <c r="B129" s="18" t="s">
        <v>56</v>
      </c>
      <c r="C129" s="14">
        <v>0.62</v>
      </c>
      <c r="D129" s="14">
        <v>0.62</v>
      </c>
      <c r="E129" s="14">
        <v>0.52</v>
      </c>
      <c r="F129" s="14">
        <v>0.62</v>
      </c>
      <c r="G129" s="14">
        <v>0.62</v>
      </c>
      <c r="H129" s="14">
        <v>0.52</v>
      </c>
    </row>
    <row r="130" spans="1:8" ht="12.75">
      <c r="A130" s="50"/>
      <c r="B130" s="20" t="s">
        <v>73</v>
      </c>
      <c r="C130" s="5">
        <f aca="true" t="shared" si="46" ref="C130:H130">(C129*4.2)/100+C129</f>
        <v>0.64604</v>
      </c>
      <c r="D130" s="5">
        <f t="shared" si="46"/>
        <v>0.64604</v>
      </c>
      <c r="E130" s="5">
        <f t="shared" si="46"/>
        <v>0.54184</v>
      </c>
      <c r="F130" s="5">
        <f t="shared" si="46"/>
        <v>0.64604</v>
      </c>
      <c r="G130" s="5">
        <f t="shared" si="46"/>
        <v>0.64604</v>
      </c>
      <c r="H130" s="5">
        <f t="shared" si="46"/>
        <v>0.54184</v>
      </c>
    </row>
    <row r="131" spans="1:8" ht="12.75">
      <c r="A131" s="51"/>
      <c r="B131" s="19" t="s">
        <v>74</v>
      </c>
      <c r="C131" s="5">
        <f aca="true" t="shared" si="47" ref="C131:H131">((C129*4.2)/100+C129)*1.2</f>
        <v>0.7752479999999999</v>
      </c>
      <c r="D131" s="5">
        <f t="shared" si="47"/>
        <v>0.7752479999999999</v>
      </c>
      <c r="E131" s="5">
        <f t="shared" si="47"/>
        <v>0.650208</v>
      </c>
      <c r="F131" s="5">
        <f t="shared" si="47"/>
        <v>0.7752479999999999</v>
      </c>
      <c r="G131" s="5">
        <f t="shared" si="47"/>
        <v>0.7752479999999999</v>
      </c>
      <c r="H131" s="5">
        <f t="shared" si="47"/>
        <v>0.650208</v>
      </c>
    </row>
    <row r="132" spans="1:8" ht="12.75">
      <c r="A132" s="48" t="s">
        <v>22</v>
      </c>
      <c r="B132" s="17" t="s">
        <v>52</v>
      </c>
      <c r="C132" s="10"/>
      <c r="D132" s="10"/>
      <c r="E132" s="10"/>
      <c r="F132" s="10"/>
      <c r="G132" s="10"/>
      <c r="H132" s="11"/>
    </row>
    <row r="133" spans="1:8" ht="12.75">
      <c r="A133" s="48"/>
      <c r="B133" s="18" t="s">
        <v>56</v>
      </c>
      <c r="C133" s="12">
        <v>1.31</v>
      </c>
      <c r="D133" s="12">
        <v>1.05</v>
      </c>
      <c r="E133" s="12">
        <v>0.91</v>
      </c>
      <c r="F133" s="12">
        <v>0</v>
      </c>
      <c r="G133" s="12">
        <v>0</v>
      </c>
      <c r="H133" s="12">
        <v>0</v>
      </c>
    </row>
    <row r="134" spans="1:8" ht="12.75">
      <c r="A134" s="48"/>
      <c r="B134" s="19" t="s">
        <v>73</v>
      </c>
      <c r="C134" s="5">
        <f>(C133*4.2)/100+C133</f>
        <v>1.3650200000000001</v>
      </c>
      <c r="D134" s="5">
        <f>(D133*4.2)/100+D133</f>
        <v>1.0941</v>
      </c>
      <c r="E134" s="5">
        <f>(E133*4.2)/100+E133</f>
        <v>0.9482200000000001</v>
      </c>
      <c r="F134" s="5">
        <f>(F133*2.8)/100+F133</f>
        <v>0</v>
      </c>
      <c r="G134" s="5">
        <f>(G133*2.8)/100+G133</f>
        <v>0</v>
      </c>
      <c r="H134" s="5">
        <f>(H133*2.8)/100+H133</f>
        <v>0</v>
      </c>
    </row>
    <row r="135" spans="1:8" ht="12.75">
      <c r="A135" s="48"/>
      <c r="B135" s="19" t="s">
        <v>74</v>
      </c>
      <c r="C135" s="5">
        <f>((C133*4.2)/100+C133)*1.2</f>
        <v>1.6380240000000001</v>
      </c>
      <c r="D135" s="5">
        <f>((D133*4.2)/100+D133)*1.2</f>
        <v>1.31292</v>
      </c>
      <c r="E135" s="5">
        <f>((E133*4.2)/100+E133)*1.2</f>
        <v>1.137864</v>
      </c>
      <c r="F135" s="5">
        <f>((F133*2.8)/100+F133)*1.2</f>
        <v>0</v>
      </c>
      <c r="G135" s="5">
        <f>((G133*2.8)/100+G133)*1.2</f>
        <v>0</v>
      </c>
      <c r="H135" s="5">
        <f>((H133*2.8)/100+H133)*1.2</f>
        <v>0</v>
      </c>
    </row>
    <row r="136" spans="1:8" ht="12.75">
      <c r="A136" s="37"/>
      <c r="B136" s="21"/>
      <c r="C136" s="38"/>
      <c r="D136" s="11"/>
      <c r="E136" s="38"/>
      <c r="F136" s="11"/>
      <c r="G136" s="38"/>
      <c r="H136" s="11"/>
    </row>
    <row r="137" spans="1:8" ht="34.5" customHeight="1">
      <c r="A137" s="49" t="s">
        <v>24</v>
      </c>
      <c r="B137" s="84" t="s">
        <v>69</v>
      </c>
      <c r="C137" s="87" t="s">
        <v>65</v>
      </c>
      <c r="D137" s="87" t="s">
        <v>66</v>
      </c>
      <c r="E137" s="87" t="s">
        <v>67</v>
      </c>
      <c r="F137" s="87" t="s">
        <v>68</v>
      </c>
      <c r="G137" s="87" t="s">
        <v>72</v>
      </c>
      <c r="H137" s="87"/>
    </row>
    <row r="138" spans="1:8" ht="9.75" customHeight="1">
      <c r="A138" s="50"/>
      <c r="B138" s="85"/>
      <c r="C138" s="87"/>
      <c r="D138" s="87"/>
      <c r="E138" s="87"/>
      <c r="F138" s="87"/>
      <c r="G138" s="87"/>
      <c r="H138" s="87"/>
    </row>
    <row r="139" spans="1:8" ht="3.75" customHeight="1" hidden="1">
      <c r="A139" s="50"/>
      <c r="B139" s="86"/>
      <c r="C139" s="87"/>
      <c r="D139" s="87"/>
      <c r="E139" s="87"/>
      <c r="F139" s="87"/>
      <c r="G139" s="87"/>
      <c r="H139" s="87"/>
    </row>
    <row r="140" spans="1:8" ht="13.5" customHeight="1">
      <c r="A140" s="50"/>
      <c r="B140" s="21" t="s">
        <v>56</v>
      </c>
      <c r="C140" s="39">
        <v>50</v>
      </c>
      <c r="D140" s="39">
        <v>45</v>
      </c>
      <c r="E140" s="39">
        <v>40</v>
      </c>
      <c r="F140" s="39">
        <v>35</v>
      </c>
      <c r="G140" s="92">
        <v>30</v>
      </c>
      <c r="H140" s="93"/>
    </row>
    <row r="141" spans="1:8" ht="13.5" customHeight="1">
      <c r="A141" s="40"/>
      <c r="B141" s="21" t="s">
        <v>73</v>
      </c>
      <c r="C141" s="5">
        <f>(C140*4.2)/100+C140</f>
        <v>52.1</v>
      </c>
      <c r="D141" s="5">
        <f>(D140*4.2)/100+D140</f>
        <v>46.89</v>
      </c>
      <c r="E141" s="5">
        <f>(E140*4.2)/100+E140</f>
        <v>41.68</v>
      </c>
      <c r="F141" s="5">
        <f>(F140*4.2)/100+F140</f>
        <v>36.47</v>
      </c>
      <c r="G141" s="92">
        <f>(G140*4.2)/100+G140</f>
        <v>31.26</v>
      </c>
      <c r="H141" s="93"/>
    </row>
    <row r="142" spans="1:8" ht="12.75">
      <c r="A142" s="48" t="s">
        <v>26</v>
      </c>
      <c r="B142" s="84" t="s">
        <v>71</v>
      </c>
      <c r="C142" s="94">
        <v>40</v>
      </c>
      <c r="D142" s="95"/>
      <c r="E142" s="95"/>
      <c r="F142" s="95"/>
      <c r="G142" s="95"/>
      <c r="H142" s="96"/>
    </row>
    <row r="143" spans="1:8" ht="12.75" customHeight="1">
      <c r="A143" s="48"/>
      <c r="B143" s="85"/>
      <c r="C143" s="97"/>
      <c r="D143" s="98"/>
      <c r="E143" s="98"/>
      <c r="F143" s="98"/>
      <c r="G143" s="98"/>
      <c r="H143" s="99"/>
    </row>
    <row r="144" spans="1:8" ht="9.75" customHeight="1">
      <c r="A144" s="48"/>
      <c r="B144" s="85" t="s">
        <v>70</v>
      </c>
      <c r="C144" s="97"/>
      <c r="D144" s="98"/>
      <c r="E144" s="98"/>
      <c r="F144" s="98"/>
      <c r="G144" s="98"/>
      <c r="H144" s="99"/>
    </row>
    <row r="145" spans="1:8" ht="2.25" customHeight="1">
      <c r="A145" s="48"/>
      <c r="B145" s="86"/>
      <c r="C145" s="97"/>
      <c r="D145" s="98"/>
      <c r="E145" s="98"/>
      <c r="F145" s="98"/>
      <c r="G145" s="98"/>
      <c r="H145" s="99"/>
    </row>
    <row r="146" spans="1:8" ht="12.75">
      <c r="A146" s="48"/>
      <c r="B146" s="22" t="s">
        <v>56</v>
      </c>
      <c r="C146" s="100"/>
      <c r="D146" s="78"/>
      <c r="E146" s="78"/>
      <c r="F146" s="78"/>
      <c r="G146" s="78"/>
      <c r="H146" s="79"/>
    </row>
    <row r="147" spans="1:8" ht="12.75">
      <c r="A147" s="37"/>
      <c r="B147" s="22" t="s">
        <v>73</v>
      </c>
      <c r="C147" s="101">
        <f>(C142*4.2)/100+C142</f>
        <v>41.68</v>
      </c>
      <c r="D147" s="102"/>
      <c r="E147" s="102"/>
      <c r="F147" s="102"/>
      <c r="G147" s="102"/>
      <c r="H147" s="103"/>
    </row>
    <row r="148" spans="1:8" ht="12.75">
      <c r="A148" s="49" t="s">
        <v>28</v>
      </c>
      <c r="B148" s="91" t="s">
        <v>55</v>
      </c>
      <c r="C148" s="73"/>
      <c r="D148" s="73"/>
      <c r="E148" s="73"/>
      <c r="F148" s="73"/>
      <c r="G148" s="73"/>
      <c r="H148" s="73"/>
    </row>
    <row r="149" spans="1:8" ht="10.5" customHeight="1">
      <c r="A149" s="50"/>
      <c r="B149" s="91"/>
      <c r="C149" s="73"/>
      <c r="D149" s="73"/>
      <c r="E149" s="73"/>
      <c r="F149" s="73"/>
      <c r="G149" s="73"/>
      <c r="H149" s="73"/>
    </row>
    <row r="150" spans="1:8" ht="1.5" customHeight="1">
      <c r="A150" s="50"/>
      <c r="B150" s="91"/>
      <c r="C150" s="73"/>
      <c r="D150" s="73"/>
      <c r="E150" s="73"/>
      <c r="F150" s="73"/>
      <c r="G150" s="73"/>
      <c r="H150" s="73"/>
    </row>
    <row r="151" spans="1:8" ht="8.25" customHeight="1" hidden="1">
      <c r="A151" s="50"/>
      <c r="B151" s="91"/>
      <c r="C151" s="73"/>
      <c r="D151" s="73"/>
      <c r="E151" s="73"/>
      <c r="F151" s="73"/>
      <c r="G151" s="73"/>
      <c r="H151" s="73"/>
    </row>
    <row r="152" spans="1:8" ht="12.75">
      <c r="A152" s="50"/>
      <c r="B152" s="18" t="s">
        <v>56</v>
      </c>
      <c r="C152" s="31">
        <v>20.56</v>
      </c>
      <c r="D152" s="31">
        <v>18.5</v>
      </c>
      <c r="E152" s="31">
        <v>17.48</v>
      </c>
      <c r="F152" s="31">
        <v>20.56</v>
      </c>
      <c r="G152" s="31">
        <v>18.5</v>
      </c>
      <c r="H152" s="31">
        <v>17.48</v>
      </c>
    </row>
    <row r="153" spans="1:8" ht="12.75">
      <c r="A153" s="50"/>
      <c r="B153" s="19" t="s">
        <v>73</v>
      </c>
      <c r="C153" s="5">
        <f aca="true" t="shared" si="48" ref="C153:H153">(C152*4.2)/100+C152</f>
        <v>21.42352</v>
      </c>
      <c r="D153" s="5">
        <f t="shared" si="48"/>
        <v>19.277</v>
      </c>
      <c r="E153" s="5">
        <f t="shared" si="48"/>
        <v>18.21416</v>
      </c>
      <c r="F153" s="5">
        <f t="shared" si="48"/>
        <v>21.42352</v>
      </c>
      <c r="G153" s="5">
        <f t="shared" si="48"/>
        <v>19.277</v>
      </c>
      <c r="H153" s="5">
        <f t="shared" si="48"/>
        <v>18.21416</v>
      </c>
    </row>
    <row r="154" spans="1:8" ht="12.75">
      <c r="A154" s="51"/>
      <c r="B154" s="29" t="s">
        <v>74</v>
      </c>
      <c r="C154" s="32">
        <f aca="true" t="shared" si="49" ref="C154:H154">((C152*4.2)/100+C152)*1.2</f>
        <v>25.708223999999998</v>
      </c>
      <c r="D154" s="32">
        <f t="shared" si="49"/>
        <v>23.1324</v>
      </c>
      <c r="E154" s="32">
        <f t="shared" si="49"/>
        <v>21.856991999999998</v>
      </c>
      <c r="F154" s="32">
        <f t="shared" si="49"/>
        <v>25.708223999999998</v>
      </c>
      <c r="G154" s="32">
        <f t="shared" si="49"/>
        <v>23.1324</v>
      </c>
      <c r="H154" s="32">
        <f t="shared" si="49"/>
        <v>21.856991999999998</v>
      </c>
    </row>
    <row r="155" spans="1:8" ht="12.75">
      <c r="A155" s="49" t="s">
        <v>57</v>
      </c>
      <c r="B155" s="105" t="s">
        <v>58</v>
      </c>
      <c r="C155" s="109"/>
      <c r="D155" s="109"/>
      <c r="E155" s="109"/>
      <c r="F155" s="109"/>
      <c r="G155" s="109"/>
      <c r="H155" s="109"/>
    </row>
    <row r="156" spans="1:8" ht="12.75">
      <c r="A156" s="50"/>
      <c r="B156" s="18" t="s">
        <v>56</v>
      </c>
      <c r="C156" s="34">
        <v>0</v>
      </c>
      <c r="D156" s="34">
        <v>0</v>
      </c>
      <c r="E156" s="34">
        <v>0</v>
      </c>
      <c r="F156" s="34">
        <v>25.7</v>
      </c>
      <c r="G156" s="34">
        <v>23.64</v>
      </c>
      <c r="H156" s="34">
        <v>20.56</v>
      </c>
    </row>
    <row r="157" spans="1:8" ht="12.75">
      <c r="A157" s="50"/>
      <c r="B157" s="19" t="s">
        <v>73</v>
      </c>
      <c r="C157" s="33">
        <v>0</v>
      </c>
      <c r="D157" s="33">
        <v>0</v>
      </c>
      <c r="E157" s="33">
        <v>0</v>
      </c>
      <c r="F157" s="5">
        <f>(F156*4.2)/100+F156</f>
        <v>26.7794</v>
      </c>
      <c r="G157" s="5">
        <f>(G156*4.2)/100+G156</f>
        <v>24.63288</v>
      </c>
      <c r="H157" s="5">
        <f>(H156*4.2)/100+H156</f>
        <v>21.42352</v>
      </c>
    </row>
    <row r="158" spans="1:8" ht="12.75">
      <c r="A158" s="51"/>
      <c r="B158" s="4" t="s">
        <v>74</v>
      </c>
      <c r="C158" s="33">
        <v>0</v>
      </c>
      <c r="D158" s="33">
        <v>0</v>
      </c>
      <c r="E158" s="33">
        <v>0</v>
      </c>
      <c r="F158" s="5">
        <f>((F156*4.2)/100+F156)*1.2</f>
        <v>32.135279999999995</v>
      </c>
      <c r="G158" s="5">
        <f>((G156*4.2)/100+G156)*1.2</f>
        <v>29.559455999999997</v>
      </c>
      <c r="H158" s="5">
        <f>((H156*4.2)/100+H156)*1.2</f>
        <v>25.708223999999998</v>
      </c>
    </row>
    <row r="159" spans="1:8" ht="12.75">
      <c r="A159" s="49" t="s">
        <v>59</v>
      </c>
      <c r="B159" s="105" t="s">
        <v>60</v>
      </c>
      <c r="C159" s="105"/>
      <c r="D159" s="105"/>
      <c r="E159" s="105"/>
      <c r="F159" s="105"/>
      <c r="G159" s="105"/>
      <c r="H159" s="105"/>
    </row>
    <row r="160" spans="1:8" ht="12.75">
      <c r="A160" s="50"/>
      <c r="B160" s="18" t="s">
        <v>56</v>
      </c>
      <c r="C160" s="34">
        <v>2.06</v>
      </c>
      <c r="D160" s="34">
        <v>1.85</v>
      </c>
      <c r="E160" s="34">
        <v>1.75</v>
      </c>
      <c r="F160" s="34">
        <v>2.06</v>
      </c>
      <c r="G160" s="34">
        <v>1.85</v>
      </c>
      <c r="H160" s="34">
        <v>1.75</v>
      </c>
    </row>
    <row r="161" spans="1:8" ht="12.75">
      <c r="A161" s="50"/>
      <c r="B161" s="19" t="s">
        <v>73</v>
      </c>
      <c r="C161" s="5">
        <f aca="true" t="shared" si="50" ref="C161:H161">(C160*4.2)/100+C160</f>
        <v>2.14652</v>
      </c>
      <c r="D161" s="5">
        <f t="shared" si="50"/>
        <v>1.9277000000000002</v>
      </c>
      <c r="E161" s="5">
        <f t="shared" si="50"/>
        <v>1.8235000000000001</v>
      </c>
      <c r="F161" s="5">
        <f t="shared" si="50"/>
        <v>2.14652</v>
      </c>
      <c r="G161" s="5">
        <f t="shared" si="50"/>
        <v>1.9277000000000002</v>
      </c>
      <c r="H161" s="5">
        <f t="shared" si="50"/>
        <v>1.8235000000000001</v>
      </c>
    </row>
    <row r="162" spans="1:8" ht="12.75">
      <c r="A162" s="51"/>
      <c r="B162" s="4" t="s">
        <v>74</v>
      </c>
      <c r="C162" s="5">
        <f aca="true" t="shared" si="51" ref="C162:H162">((C160*4.2)/100+C160)*1.2</f>
        <v>2.5758240000000003</v>
      </c>
      <c r="D162" s="5">
        <f t="shared" si="51"/>
        <v>2.31324</v>
      </c>
      <c r="E162" s="5">
        <f t="shared" si="51"/>
        <v>2.1882</v>
      </c>
      <c r="F162" s="5">
        <f t="shared" si="51"/>
        <v>2.5758240000000003</v>
      </c>
      <c r="G162" s="5">
        <f t="shared" si="51"/>
        <v>2.31324</v>
      </c>
      <c r="H162" s="5">
        <f t="shared" si="51"/>
        <v>2.1882</v>
      </c>
    </row>
    <row r="163" spans="1:8" ht="12.75">
      <c r="A163" s="106" t="s">
        <v>61</v>
      </c>
      <c r="B163" s="105" t="s">
        <v>62</v>
      </c>
      <c r="C163" s="105"/>
      <c r="D163" s="105"/>
      <c r="E163" s="105"/>
      <c r="F163" s="105"/>
      <c r="G163" s="105"/>
      <c r="H163" s="105"/>
    </row>
    <row r="164" spans="1:8" ht="12.75">
      <c r="A164" s="107"/>
      <c r="B164" s="18" t="s">
        <v>56</v>
      </c>
      <c r="C164" s="31">
        <v>26.86</v>
      </c>
      <c r="D164" s="31">
        <v>26.86</v>
      </c>
      <c r="E164" s="31">
        <v>16.12</v>
      </c>
      <c r="F164" s="31">
        <v>0</v>
      </c>
      <c r="G164" s="31">
        <v>0</v>
      </c>
      <c r="H164" s="31">
        <v>0</v>
      </c>
    </row>
    <row r="165" spans="1:8" ht="12.75">
      <c r="A165" s="107"/>
      <c r="B165" s="19" t="s">
        <v>73</v>
      </c>
      <c r="C165" s="5">
        <f>(C164*4.2)/100+C164</f>
        <v>27.98812</v>
      </c>
      <c r="D165" s="5">
        <f>(D164*4.2)/100+D164</f>
        <v>27.98812</v>
      </c>
      <c r="E165" s="5">
        <f>(E164*4.2)/100+E164</f>
        <v>16.797040000000003</v>
      </c>
      <c r="F165" s="5">
        <f>(F164*2.8)/100+F164</f>
        <v>0</v>
      </c>
      <c r="G165" s="5">
        <f>(G164*2.8)/100+G164</f>
        <v>0</v>
      </c>
      <c r="H165" s="5">
        <f>(H164*2.8)/100+H164</f>
        <v>0</v>
      </c>
    </row>
    <row r="166" spans="1:8" ht="12.75">
      <c r="A166" s="108"/>
      <c r="B166" s="4" t="s">
        <v>74</v>
      </c>
      <c r="C166" s="5">
        <f>((C164*4.2)/100+C164)*1.2</f>
        <v>33.585744</v>
      </c>
      <c r="D166" s="5">
        <f>((D164*4.2)/100+D164)*1.2</f>
        <v>33.585744</v>
      </c>
      <c r="E166" s="5">
        <f>((E164*4.2)/100+E164)*1.2</f>
        <v>20.156448</v>
      </c>
      <c r="F166" s="5">
        <f>((F164*2.8)/100+F164)*1.2</f>
        <v>0</v>
      </c>
      <c r="G166" s="5">
        <f>((G164*2.8)/100+G164)*1.2</f>
        <v>0</v>
      </c>
      <c r="H166" s="5">
        <f>((H164*2.8)/100+H164)*1.2</f>
        <v>0</v>
      </c>
    </row>
    <row r="167" spans="1:8" ht="17.25" customHeight="1">
      <c r="A167" s="48" t="s">
        <v>64</v>
      </c>
      <c r="B167" s="91" t="s">
        <v>63</v>
      </c>
      <c r="C167" s="91"/>
      <c r="D167" s="91"/>
      <c r="E167" s="91"/>
      <c r="F167" s="91"/>
      <c r="G167" s="91"/>
      <c r="H167" s="91"/>
    </row>
    <row r="168" spans="1:8" ht="17.25" customHeight="1">
      <c r="A168" s="48"/>
      <c r="B168" s="18" t="s">
        <v>56</v>
      </c>
      <c r="C168" s="34">
        <v>40</v>
      </c>
      <c r="D168" s="34">
        <v>35</v>
      </c>
      <c r="E168" s="34">
        <v>30</v>
      </c>
      <c r="F168" s="34">
        <v>40</v>
      </c>
      <c r="G168" s="34">
        <v>35</v>
      </c>
      <c r="H168" s="34">
        <v>30</v>
      </c>
    </row>
    <row r="169" spans="1:8" ht="12.75">
      <c r="A169" s="48"/>
      <c r="B169" s="18" t="s">
        <v>73</v>
      </c>
      <c r="C169" s="5">
        <f aca="true" t="shared" si="52" ref="C169:H169">(C168*4.2)/100+C168</f>
        <v>41.68</v>
      </c>
      <c r="D169" s="5">
        <f t="shared" si="52"/>
        <v>36.47</v>
      </c>
      <c r="E169" s="5">
        <f t="shared" si="52"/>
        <v>31.26</v>
      </c>
      <c r="F169" s="5">
        <f t="shared" si="52"/>
        <v>41.68</v>
      </c>
      <c r="G169" s="5">
        <f t="shared" si="52"/>
        <v>36.47</v>
      </c>
      <c r="H169" s="5">
        <f t="shared" si="52"/>
        <v>31.26</v>
      </c>
    </row>
    <row r="170" spans="1:8" ht="12.75">
      <c r="A170" s="48"/>
      <c r="B170" s="4" t="s">
        <v>74</v>
      </c>
      <c r="C170" s="5">
        <f aca="true" t="shared" si="53" ref="C170:H170">((C168*4.2)/100+C168)*1.2</f>
        <v>50.016</v>
      </c>
      <c r="D170" s="5">
        <f t="shared" si="53"/>
        <v>43.763999999999996</v>
      </c>
      <c r="E170" s="5">
        <f t="shared" si="53"/>
        <v>37.512</v>
      </c>
      <c r="F170" s="5">
        <f t="shared" si="53"/>
        <v>50.016</v>
      </c>
      <c r="G170" s="5">
        <f t="shared" si="53"/>
        <v>43.763999999999996</v>
      </c>
      <c r="H170" s="5">
        <f t="shared" si="53"/>
        <v>37.512</v>
      </c>
    </row>
    <row r="171" spans="1:8" ht="0.75" customHeight="1">
      <c r="A171" s="30"/>
      <c r="B171" s="35"/>
      <c r="C171" s="36"/>
      <c r="D171" s="36"/>
      <c r="E171" s="36"/>
      <c r="F171" s="36"/>
      <c r="G171" s="36"/>
      <c r="H171" s="36"/>
    </row>
    <row r="172" spans="2:8" ht="12.75" customHeight="1">
      <c r="B172" s="104" t="s">
        <v>76</v>
      </c>
      <c r="C172" s="104"/>
      <c r="D172" s="104"/>
      <c r="E172" s="104"/>
      <c r="F172" s="104"/>
      <c r="G172" s="104"/>
      <c r="H172" s="104"/>
    </row>
    <row r="173" spans="2:8" ht="12.75">
      <c r="B173" s="104"/>
      <c r="C173" s="104"/>
      <c r="D173" s="104"/>
      <c r="E173" s="104"/>
      <c r="F173" s="104"/>
      <c r="G173" s="104"/>
      <c r="H173" s="104"/>
    </row>
    <row r="174" spans="2:8" ht="12.75" customHeight="1">
      <c r="B174" s="104"/>
      <c r="C174" s="104"/>
      <c r="D174" s="104"/>
      <c r="E174" s="104"/>
      <c r="F174" s="104"/>
      <c r="G174" s="104"/>
      <c r="H174" s="104"/>
    </row>
    <row r="175" spans="2:8" ht="12.75" customHeight="1">
      <c r="B175" s="104"/>
      <c r="C175" s="104"/>
      <c r="D175" s="104"/>
      <c r="E175" s="104"/>
      <c r="F175" s="104"/>
      <c r="G175" s="104"/>
      <c r="H175" s="104"/>
    </row>
    <row r="176" spans="2:8" ht="9" customHeight="1" hidden="1">
      <c r="B176" s="104"/>
      <c r="C176" s="104"/>
      <c r="D176" s="104"/>
      <c r="E176" s="104"/>
      <c r="F176" s="104"/>
      <c r="G176" s="104"/>
      <c r="H176" s="104"/>
    </row>
    <row r="177" spans="2:8" ht="13.5" customHeight="1" hidden="1">
      <c r="B177" s="104"/>
      <c r="C177" s="104"/>
      <c r="D177" s="104"/>
      <c r="E177" s="104"/>
      <c r="F177" s="104"/>
      <c r="G177" s="104"/>
      <c r="H177" s="104"/>
    </row>
    <row r="178" spans="2:8" ht="7.5" customHeight="1">
      <c r="B178" s="104"/>
      <c r="C178" s="104"/>
      <c r="D178" s="104"/>
      <c r="E178" s="104"/>
      <c r="F178" s="104"/>
      <c r="G178" s="104"/>
      <c r="H178" s="104"/>
    </row>
    <row r="179" spans="2:8" ht="12.75" hidden="1">
      <c r="B179" s="104"/>
      <c r="C179" s="104"/>
      <c r="D179" s="104"/>
      <c r="E179" s="104"/>
      <c r="F179" s="104"/>
      <c r="G179" s="104"/>
      <c r="H179" s="104"/>
    </row>
    <row r="180" spans="2:8" ht="15.75" customHeight="1">
      <c r="B180" s="104"/>
      <c r="C180" s="104"/>
      <c r="D180" s="104"/>
      <c r="E180" s="104"/>
      <c r="F180" s="104"/>
      <c r="G180" s="104"/>
      <c r="H180" s="104"/>
    </row>
  </sheetData>
  <mergeCells count="75">
    <mergeCell ref="B159:H159"/>
    <mergeCell ref="A148:A154"/>
    <mergeCell ref="B148:H151"/>
    <mergeCell ref="B155:H155"/>
    <mergeCell ref="A155:A158"/>
    <mergeCell ref="A167:A170"/>
    <mergeCell ref="B172:H180"/>
    <mergeCell ref="B163:H163"/>
    <mergeCell ref="A163:A166"/>
    <mergeCell ref="A159:A162"/>
    <mergeCell ref="B167:H167"/>
    <mergeCell ref="A142:A146"/>
    <mergeCell ref="A137:A140"/>
    <mergeCell ref="B144:B145"/>
    <mergeCell ref="G140:H140"/>
    <mergeCell ref="B142:B143"/>
    <mergeCell ref="G141:H141"/>
    <mergeCell ref="C142:H146"/>
    <mergeCell ref="C147:H147"/>
    <mergeCell ref="A132:A135"/>
    <mergeCell ref="A108:A111"/>
    <mergeCell ref="A127:A131"/>
    <mergeCell ref="A121:A126"/>
    <mergeCell ref="B103:H103"/>
    <mergeCell ref="B127:H128"/>
    <mergeCell ref="B137:B139"/>
    <mergeCell ref="G137:H139"/>
    <mergeCell ref="B104:H104"/>
    <mergeCell ref="C137:C139"/>
    <mergeCell ref="D137:D139"/>
    <mergeCell ref="E137:E139"/>
    <mergeCell ref="F137:F139"/>
    <mergeCell ref="B121:H123"/>
    <mergeCell ref="B72:H73"/>
    <mergeCell ref="A72:A73"/>
    <mergeCell ref="A91:A94"/>
    <mergeCell ref="A87:A90"/>
    <mergeCell ref="A83:A86"/>
    <mergeCell ref="C74:H74"/>
    <mergeCell ref="A78:A82"/>
    <mergeCell ref="B78:H79"/>
    <mergeCell ref="B8:H8"/>
    <mergeCell ref="C40:H40"/>
    <mergeCell ref="B59:H60"/>
    <mergeCell ref="B64:H64"/>
    <mergeCell ref="B52:H52"/>
    <mergeCell ref="B53:H53"/>
    <mergeCell ref="A1:H5"/>
    <mergeCell ref="B30:H31"/>
    <mergeCell ref="B35:H36"/>
    <mergeCell ref="B21:H22"/>
    <mergeCell ref="A6:A7"/>
    <mergeCell ref="B6:B7"/>
    <mergeCell ref="C6:E6"/>
    <mergeCell ref="F6:H6"/>
    <mergeCell ref="A9:A12"/>
    <mergeCell ref="A13:A16"/>
    <mergeCell ref="A17:A20"/>
    <mergeCell ref="A26:A29"/>
    <mergeCell ref="A21:A25"/>
    <mergeCell ref="A30:A34"/>
    <mergeCell ref="A35:A39"/>
    <mergeCell ref="A40:A43"/>
    <mergeCell ref="A44:A47"/>
    <mergeCell ref="A48:A51"/>
    <mergeCell ref="A53:A56"/>
    <mergeCell ref="A59:A63"/>
    <mergeCell ref="A64:A67"/>
    <mergeCell ref="A74:A77"/>
    <mergeCell ref="A68:A71"/>
    <mergeCell ref="A99:A102"/>
    <mergeCell ref="A117:A120"/>
    <mergeCell ref="A112:A115"/>
    <mergeCell ref="A95:A98"/>
    <mergeCell ref="A104:A10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User24</dc:creator>
  <cp:keywords/>
  <dc:description/>
  <cp:lastModifiedBy>Obshtina</cp:lastModifiedBy>
  <cp:lastPrinted>2013-01-23T14:05:26Z</cp:lastPrinted>
  <dcterms:created xsi:type="dcterms:W3CDTF">2005-02-21T09:54:05Z</dcterms:created>
  <dcterms:modified xsi:type="dcterms:W3CDTF">2013-01-25T07:54:54Z</dcterms:modified>
  <cp:category/>
  <cp:version/>
  <cp:contentType/>
  <cp:contentStatus/>
</cp:coreProperties>
</file>